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1710" yWindow="-195" windowWidth="9780" windowHeight="5370" tabRatio="848" activeTab="1"/>
  </bookViews>
  <sheets>
    <sheet name="REKAPITULACE" sheetId="7" r:id="rId1"/>
    <sheet name="ELEKTROINST. 1.NP" sheetId="29" r:id="rId2"/>
    <sheet name="ELEKTROINST. 2.NP" sheetId="31" r:id="rId3"/>
    <sheet name="ELEKTROINST. 3.NP " sheetId="32" r:id="rId4"/>
    <sheet name="ELEKTROINST. 4.NP " sheetId="33" r:id="rId5"/>
    <sheet name="ELEKTROINST. 5.NP  " sheetId="34" r:id="rId6"/>
    <sheet name="ROZVODNICE " sheetId="28" r:id="rId7"/>
  </sheets>
  <definedNames>
    <definedName name="ADKM" localSheetId="2">#REF!</definedName>
    <definedName name="ADKM" localSheetId="3">#REF!</definedName>
    <definedName name="ADKM" localSheetId="4">#REF!</definedName>
    <definedName name="ADKM" localSheetId="5">#REF!</definedName>
    <definedName name="ADKM">#REF!</definedName>
    <definedName name="Analog" localSheetId="2">#REF!</definedName>
    <definedName name="Analog" localSheetId="3">#REF!</definedName>
    <definedName name="Analog" localSheetId="4">#REF!</definedName>
    <definedName name="Analog" localSheetId="5">#REF!</definedName>
    <definedName name="Analog">#REF!</definedName>
    <definedName name="cd" localSheetId="2">#REF!</definedName>
    <definedName name="cd" localSheetId="3">#REF!</definedName>
    <definedName name="cd" localSheetId="4">#REF!</definedName>
    <definedName name="cd" localSheetId="5">#REF!</definedName>
    <definedName name="cd">#REF!</definedName>
    <definedName name="CENA_CELKEM" localSheetId="2">#REF!</definedName>
    <definedName name="CENA_CELKEM" localSheetId="3">#REF!</definedName>
    <definedName name="CENA_CELKEM" localSheetId="4">#REF!</definedName>
    <definedName name="CENA_CELKEM" localSheetId="5">#REF!</definedName>
    <definedName name="CENA_CELKEM">#REF!</definedName>
    <definedName name="MDKM" localSheetId="2">#REF!</definedName>
    <definedName name="MDKM" localSheetId="3">#REF!</definedName>
    <definedName name="MDKM" localSheetId="4">#REF!</definedName>
    <definedName name="MDKM" localSheetId="5">#REF!</definedName>
    <definedName name="MDKM">#REF!</definedName>
    <definedName name="Monolog" localSheetId="2">#REF!</definedName>
    <definedName name="Monolog" localSheetId="3">#REF!</definedName>
    <definedName name="Monolog" localSheetId="4">#REF!</definedName>
    <definedName name="Monolog" localSheetId="5">#REF!</definedName>
    <definedName name="Monolog">#REF!</definedName>
    <definedName name="_xlnm.Print_Area" localSheetId="0">REKAPITULACE!$A$1:$N$35</definedName>
    <definedName name="Parametry" localSheetId="2">#REF!</definedName>
    <definedName name="Parametry" localSheetId="3">#REF!</definedName>
    <definedName name="Parametry" localSheetId="4">#REF!</definedName>
    <definedName name="Parametry" localSheetId="5">#REF!</definedName>
    <definedName name="Parametry">#REF!</definedName>
    <definedName name="Pocet_Integral" localSheetId="2">#REF!</definedName>
    <definedName name="Pocet_Integral" localSheetId="3">#REF!</definedName>
    <definedName name="Pocet_Integral" localSheetId="4">#REF!</definedName>
    <definedName name="Pocet_Integral" localSheetId="5">#REF!</definedName>
    <definedName name="Pocet_Integral">#REF!</definedName>
    <definedName name="Rekapitulace" localSheetId="2">#REF!</definedName>
    <definedName name="Rekapitulace" localSheetId="3">#REF!</definedName>
    <definedName name="Rekapitulace" localSheetId="4">#REF!</definedName>
    <definedName name="Rekapitulace" localSheetId="5">#REF!</definedName>
    <definedName name="Rekapitulace">#REF!</definedName>
    <definedName name="ss" localSheetId="2">#REF!</definedName>
    <definedName name="ss" localSheetId="3">#REF!</definedName>
    <definedName name="ss" localSheetId="4">#REF!</definedName>
    <definedName name="ss" localSheetId="5">#REF!</definedName>
    <definedName name="ss">#REF!</definedName>
  </definedNames>
  <calcPr calcId="152511"/>
</workbook>
</file>

<file path=xl/calcChain.xml><?xml version="1.0" encoding="utf-8"?>
<calcChain xmlns="http://schemas.openxmlformats.org/spreadsheetml/2006/main">
  <c r="L95" i="29" l="1"/>
  <c r="L96" i="29"/>
  <c r="L97" i="29"/>
  <c r="L98" i="29"/>
  <c r="L94" i="29"/>
  <c r="L88" i="29"/>
  <c r="L89" i="29"/>
  <c r="L90" i="29"/>
  <c r="L91" i="29"/>
  <c r="L87" i="29"/>
  <c r="J95" i="29"/>
  <c r="J96" i="29"/>
  <c r="J97" i="29"/>
  <c r="J94" i="29"/>
  <c r="J88" i="29"/>
  <c r="J89" i="29"/>
  <c r="J90" i="29"/>
  <c r="J87" i="29"/>
  <c r="G98" i="29"/>
  <c r="G97" i="29"/>
  <c r="G96" i="29"/>
  <c r="G95" i="29"/>
  <c r="G94" i="29"/>
  <c r="G88" i="29"/>
  <c r="G89" i="29"/>
  <c r="G90" i="29"/>
  <c r="G91" i="29"/>
  <c r="G87" i="29"/>
  <c r="L54" i="28"/>
  <c r="L55" i="28"/>
  <c r="L56" i="28"/>
  <c r="L131" i="28"/>
  <c r="L132" i="28"/>
  <c r="L133" i="28"/>
  <c r="G131" i="28"/>
  <c r="G132" i="28"/>
  <c r="G133" i="28"/>
  <c r="J493" i="28" l="1"/>
  <c r="J409" i="28" l="1"/>
  <c r="G409" i="28"/>
  <c r="J378" i="28"/>
  <c r="G378" i="28"/>
  <c r="G207" i="28"/>
  <c r="G226" i="28"/>
  <c r="G227" i="28"/>
  <c r="G228" i="28"/>
  <c r="G229" i="28"/>
  <c r="J348" i="28"/>
  <c r="G348" i="28"/>
  <c r="J347" i="28"/>
  <c r="G347" i="28"/>
  <c r="L347" i="28" s="1"/>
  <c r="J344" i="28"/>
  <c r="G344" i="28"/>
  <c r="J323" i="28"/>
  <c r="G323" i="28"/>
  <c r="J295" i="28"/>
  <c r="G295" i="28"/>
  <c r="J292" i="28"/>
  <c r="G292" i="28"/>
  <c r="L292" i="28" l="1"/>
  <c r="L295" i="28"/>
  <c r="L348" i="28"/>
  <c r="L378" i="28"/>
  <c r="L323" i="28"/>
  <c r="L409" i="28"/>
  <c r="L344" i="28"/>
  <c r="J192" i="29"/>
  <c r="J191" i="29"/>
  <c r="G192" i="29"/>
  <c r="G191" i="29"/>
  <c r="G190" i="29"/>
  <c r="L190" i="29" s="1"/>
  <c r="L191" i="29" l="1"/>
  <c r="L192" i="29"/>
  <c r="J67" i="34"/>
  <c r="L67" i="34" s="1"/>
  <c r="J77" i="33"/>
  <c r="L77" i="33" s="1"/>
  <c r="J73" i="32"/>
  <c r="L73" i="32" s="1"/>
  <c r="J75" i="31"/>
  <c r="L75" i="31" s="1"/>
  <c r="G149" i="34" l="1"/>
  <c r="L149" i="34" s="1"/>
  <c r="G148" i="34"/>
  <c r="L148" i="34" s="1"/>
  <c r="G147" i="34"/>
  <c r="L147" i="34" s="1"/>
  <c r="G146" i="34"/>
  <c r="L146" i="34" s="1"/>
  <c r="G145" i="34"/>
  <c r="L145" i="34" s="1"/>
  <c r="G144" i="34"/>
  <c r="L144" i="34" s="1"/>
  <c r="G143" i="34"/>
  <c r="L143" i="34" s="1"/>
  <c r="G167" i="33"/>
  <c r="L167" i="33" s="1"/>
  <c r="G166" i="33"/>
  <c r="L166" i="33" s="1"/>
  <c r="G165" i="33"/>
  <c r="L165" i="33" s="1"/>
  <c r="G164" i="33"/>
  <c r="L164" i="33" s="1"/>
  <c r="G163" i="33"/>
  <c r="L163" i="33" s="1"/>
  <c r="G162" i="33"/>
  <c r="L162" i="33" s="1"/>
  <c r="G161" i="33"/>
  <c r="L161" i="33" s="1"/>
  <c r="G161" i="32"/>
  <c r="L161" i="32" s="1"/>
  <c r="G160" i="32"/>
  <c r="L160" i="32" s="1"/>
  <c r="G159" i="32"/>
  <c r="L159" i="32" s="1"/>
  <c r="G158" i="32"/>
  <c r="L158" i="32" s="1"/>
  <c r="G157" i="32"/>
  <c r="L157" i="32" s="1"/>
  <c r="G156" i="32"/>
  <c r="L156" i="32" s="1"/>
  <c r="G155" i="32"/>
  <c r="L155" i="32" s="1"/>
  <c r="G168" i="31"/>
  <c r="L168" i="31" s="1"/>
  <c r="G167" i="31"/>
  <c r="L167" i="31" s="1"/>
  <c r="G166" i="31"/>
  <c r="L166" i="31" s="1"/>
  <c r="G165" i="31"/>
  <c r="L165" i="31" s="1"/>
  <c r="G164" i="31"/>
  <c r="L164" i="31" s="1"/>
  <c r="G163" i="31"/>
  <c r="L163" i="31" s="1"/>
  <c r="G162" i="31"/>
  <c r="L162" i="31" s="1"/>
  <c r="G187" i="29"/>
  <c r="L187" i="29" s="1"/>
  <c r="G186" i="29"/>
  <c r="L186" i="29" s="1"/>
  <c r="G185" i="29"/>
  <c r="L185" i="29" s="1"/>
  <c r="G182" i="29"/>
  <c r="L182" i="29" s="1"/>
  <c r="G181" i="29"/>
  <c r="L181" i="29" s="1"/>
  <c r="G183" i="29"/>
  <c r="L183" i="29" s="1"/>
  <c r="G184" i="29"/>
  <c r="L184" i="29" s="1"/>
  <c r="G134" i="34" l="1"/>
  <c r="G175" i="28" l="1"/>
  <c r="G176" i="28"/>
  <c r="G177" i="28"/>
  <c r="L177" i="28" s="1"/>
  <c r="G178" i="28"/>
  <c r="L178" i="28" s="1"/>
  <c r="J173" i="28"/>
  <c r="J174" i="28"/>
  <c r="J175" i="28"/>
  <c r="J176" i="28"/>
  <c r="J177" i="28"/>
  <c r="J178" i="28"/>
  <c r="G173" i="28"/>
  <c r="G174" i="28"/>
  <c r="L174" i="28" s="1"/>
  <c r="J125" i="28"/>
  <c r="J126" i="28"/>
  <c r="J127" i="28"/>
  <c r="J128" i="28"/>
  <c r="J129" i="28"/>
  <c r="J130" i="28"/>
  <c r="J131" i="28"/>
  <c r="J132" i="28"/>
  <c r="J133" i="28"/>
  <c r="J106" i="28"/>
  <c r="J107" i="28"/>
  <c r="J108" i="28"/>
  <c r="J109" i="28"/>
  <c r="J110" i="28"/>
  <c r="J111" i="28"/>
  <c r="J112" i="28"/>
  <c r="J113" i="28"/>
  <c r="J114" i="28"/>
  <c r="J115" i="28"/>
  <c r="J116" i="28"/>
  <c r="J117" i="28"/>
  <c r="J118" i="28"/>
  <c r="J119" i="28"/>
  <c r="J120" i="28"/>
  <c r="J93" i="28"/>
  <c r="J94" i="28"/>
  <c r="J95" i="28"/>
  <c r="J96" i="28"/>
  <c r="J97" i="28"/>
  <c r="J98" i="28"/>
  <c r="J99" i="28"/>
  <c r="J100" i="28"/>
  <c r="J101" i="28"/>
  <c r="J78" i="28"/>
  <c r="J79" i="28"/>
  <c r="J80" i="28"/>
  <c r="J81" i="28"/>
  <c r="J82" i="28"/>
  <c r="J83" i="28"/>
  <c r="J84" i="28"/>
  <c r="J85" i="28"/>
  <c r="J86" i="28"/>
  <c r="J87" i="28"/>
  <c r="J88" i="28"/>
  <c r="J61" i="28"/>
  <c r="J62" i="28"/>
  <c r="J63" i="28"/>
  <c r="J64" i="28"/>
  <c r="J65" i="28"/>
  <c r="J66" i="28"/>
  <c r="J67" i="28"/>
  <c r="J68" i="28"/>
  <c r="J69" i="28"/>
  <c r="J70" i="28"/>
  <c r="J71" i="28"/>
  <c r="J72" i="28"/>
  <c r="J73" i="28"/>
  <c r="J31" i="28"/>
  <c r="J32" i="28"/>
  <c r="J33" i="28"/>
  <c r="J34" i="28"/>
  <c r="J35" i="28"/>
  <c r="J36" i="28"/>
  <c r="J37" i="28"/>
  <c r="J38" i="28"/>
  <c r="J39" i="28"/>
  <c r="J40" i="28"/>
  <c r="J41" i="28"/>
  <c r="J42" i="28"/>
  <c r="J43" i="28"/>
  <c r="J44" i="28"/>
  <c r="J45" i="28"/>
  <c r="J46" i="28"/>
  <c r="J47" i="28"/>
  <c r="J48" i="28"/>
  <c r="J49" i="28"/>
  <c r="J50" i="28"/>
  <c r="J51" i="28"/>
  <c r="J52" i="28"/>
  <c r="J53" i="28"/>
  <c r="J54" i="28"/>
  <c r="J55" i="28"/>
  <c r="J56" i="28"/>
  <c r="J20" i="28"/>
  <c r="J21" i="28"/>
  <c r="J22" i="28"/>
  <c r="J23" i="28"/>
  <c r="J24" i="28"/>
  <c r="J25" i="28"/>
  <c r="J26" i="28"/>
  <c r="G78" i="28"/>
  <c r="G79" i="28"/>
  <c r="G80" i="28"/>
  <c r="G81" i="28"/>
  <c r="G82" i="28"/>
  <c r="G83" i="28"/>
  <c r="G84" i="28"/>
  <c r="G85" i="28"/>
  <c r="G86" i="28"/>
  <c r="G87" i="28"/>
  <c r="G88" i="28"/>
  <c r="G61" i="28"/>
  <c r="G62" i="28"/>
  <c r="G63" i="28"/>
  <c r="G64" i="28"/>
  <c r="G65" i="28"/>
  <c r="G66" i="28"/>
  <c r="G67" i="28"/>
  <c r="G68" i="28"/>
  <c r="G69" i="28"/>
  <c r="G70" i="28"/>
  <c r="G71" i="28"/>
  <c r="G72" i="28"/>
  <c r="G73" i="28"/>
  <c r="G31" i="28"/>
  <c r="G32" i="28"/>
  <c r="G33" i="28"/>
  <c r="G34" i="28"/>
  <c r="G35" i="28"/>
  <c r="G36" i="28"/>
  <c r="G37" i="28"/>
  <c r="G38" i="28"/>
  <c r="G39" i="28"/>
  <c r="G40" i="28"/>
  <c r="G41" i="28"/>
  <c r="G42" i="28"/>
  <c r="G43" i="28"/>
  <c r="G44" i="28"/>
  <c r="G45" i="28"/>
  <c r="G46" i="28"/>
  <c r="G47" i="28"/>
  <c r="G48" i="28"/>
  <c r="G49" i="28"/>
  <c r="G50" i="28"/>
  <c r="G51" i="28"/>
  <c r="G52" i="28"/>
  <c r="G53" i="28"/>
  <c r="G54" i="28"/>
  <c r="G55" i="28"/>
  <c r="G56" i="28"/>
  <c r="G20" i="28"/>
  <c r="G21" i="28"/>
  <c r="G22" i="28"/>
  <c r="G23" i="28"/>
  <c r="G24" i="28"/>
  <c r="G25" i="28"/>
  <c r="G26" i="28"/>
  <c r="L175" i="28" l="1"/>
  <c r="L176" i="28"/>
  <c r="L173" i="28"/>
  <c r="J107" i="34"/>
  <c r="G107" i="34"/>
  <c r="J121" i="32"/>
  <c r="G121" i="32"/>
  <c r="J120" i="32"/>
  <c r="G120" i="32"/>
  <c r="G120" i="31"/>
  <c r="J120" i="31"/>
  <c r="G166" i="34"/>
  <c r="L166" i="34" s="1"/>
  <c r="G165" i="34"/>
  <c r="L165" i="34" s="1"/>
  <c r="G164" i="34"/>
  <c r="L164" i="34" s="1"/>
  <c r="G163" i="34"/>
  <c r="L163" i="34" s="1"/>
  <c r="G162" i="34"/>
  <c r="L162" i="34" s="1"/>
  <c r="J161" i="34"/>
  <c r="G161" i="34"/>
  <c r="J160" i="34"/>
  <c r="G160" i="34"/>
  <c r="L160" i="34" s="1"/>
  <c r="G154" i="34"/>
  <c r="L154" i="34" s="1"/>
  <c r="J126" i="34"/>
  <c r="G126" i="34"/>
  <c r="J46" i="34"/>
  <c r="K46" i="34" s="1"/>
  <c r="G46" i="34"/>
  <c r="H46" i="34" s="1"/>
  <c r="J45" i="34"/>
  <c r="G45" i="34"/>
  <c r="H45" i="34" s="1"/>
  <c r="J44" i="34"/>
  <c r="G44" i="34"/>
  <c r="J43" i="34"/>
  <c r="G43" i="34"/>
  <c r="J42" i="34"/>
  <c r="G42" i="34"/>
  <c r="J41" i="34"/>
  <c r="G41" i="34"/>
  <c r="J11" i="33"/>
  <c r="G11" i="33"/>
  <c r="L161" i="34" l="1"/>
  <c r="L121" i="32"/>
  <c r="L107" i="34"/>
  <c r="L11" i="33"/>
  <c r="L120" i="32"/>
  <c r="L120" i="31"/>
  <c r="L43" i="34"/>
  <c r="L126" i="34"/>
  <c r="L44" i="34"/>
  <c r="L41" i="34"/>
  <c r="L42" i="34"/>
  <c r="L45" i="34"/>
  <c r="L46" i="34"/>
  <c r="K45" i="34"/>
  <c r="J50" i="33"/>
  <c r="G50" i="33"/>
  <c r="J39" i="33"/>
  <c r="G39" i="33"/>
  <c r="J38" i="33"/>
  <c r="G38" i="33"/>
  <c r="L38" i="33" s="1"/>
  <c r="J37" i="33"/>
  <c r="G37" i="33"/>
  <c r="J36" i="33"/>
  <c r="G36" i="33"/>
  <c r="J35" i="33"/>
  <c r="G35" i="33"/>
  <c r="J33" i="33"/>
  <c r="G33" i="33"/>
  <c r="L33" i="33" s="1"/>
  <c r="J32" i="33"/>
  <c r="G32" i="33"/>
  <c r="J30" i="33"/>
  <c r="G30" i="33"/>
  <c r="J29" i="33"/>
  <c r="G29" i="33"/>
  <c r="J28" i="33"/>
  <c r="G28" i="33"/>
  <c r="L28" i="33" s="1"/>
  <c r="J27" i="33"/>
  <c r="G27" i="33"/>
  <c r="J26" i="33"/>
  <c r="G26" i="33"/>
  <c r="J25" i="33"/>
  <c r="G25" i="33"/>
  <c r="J24" i="33"/>
  <c r="G24" i="33"/>
  <c r="L24" i="33" s="1"/>
  <c r="J23" i="33"/>
  <c r="G23" i="33"/>
  <c r="J22" i="33"/>
  <c r="G22" i="33"/>
  <c r="J21" i="33"/>
  <c r="G21" i="33"/>
  <c r="J20" i="33"/>
  <c r="G20" i="33"/>
  <c r="L20" i="33" s="1"/>
  <c r="G172" i="33"/>
  <c r="L172" i="33" s="1"/>
  <c r="G183" i="33"/>
  <c r="L183" i="33" s="1"/>
  <c r="G182" i="33"/>
  <c r="L182" i="33" s="1"/>
  <c r="G181" i="33"/>
  <c r="L181" i="33" s="1"/>
  <c r="G180" i="33"/>
  <c r="L180" i="33" s="1"/>
  <c r="G179" i="33"/>
  <c r="L179" i="33" s="1"/>
  <c r="J178" i="33"/>
  <c r="G178" i="33"/>
  <c r="J177" i="33"/>
  <c r="G177" i="33"/>
  <c r="G177" i="32"/>
  <c r="L177" i="32" s="1"/>
  <c r="G176" i="32"/>
  <c r="L176" i="32" s="1"/>
  <c r="G175" i="32"/>
  <c r="L175" i="32" s="1"/>
  <c r="G174" i="32"/>
  <c r="L174" i="32" s="1"/>
  <c r="G173" i="32"/>
  <c r="L173" i="32" s="1"/>
  <c r="J172" i="32"/>
  <c r="G172" i="32"/>
  <c r="J171" i="32"/>
  <c r="G171" i="32"/>
  <c r="G166" i="32"/>
  <c r="L166" i="32" s="1"/>
  <c r="J45" i="32"/>
  <c r="G45" i="32"/>
  <c r="G184" i="31"/>
  <c r="L184" i="31" s="1"/>
  <c r="G183" i="31"/>
  <c r="L183" i="31" s="1"/>
  <c r="G182" i="31"/>
  <c r="L182" i="31" s="1"/>
  <c r="G181" i="31"/>
  <c r="L181" i="31" s="1"/>
  <c r="G180" i="31"/>
  <c r="L180" i="31" s="1"/>
  <c r="J179" i="31"/>
  <c r="G179" i="31"/>
  <c r="J178" i="31"/>
  <c r="G178" i="31"/>
  <c r="G173" i="31"/>
  <c r="L173" i="31" s="1"/>
  <c r="J50" i="31"/>
  <c r="G50" i="31"/>
  <c r="L171" i="32" l="1"/>
  <c r="L172" i="32"/>
  <c r="L179" i="31"/>
  <c r="L23" i="33"/>
  <c r="L27" i="33"/>
  <c r="L32" i="33"/>
  <c r="L37" i="33"/>
  <c r="L35" i="33"/>
  <c r="L22" i="33"/>
  <c r="L36" i="33"/>
  <c r="L50" i="33"/>
  <c r="L30" i="33"/>
  <c r="L21" i="33"/>
  <c r="L29" i="33"/>
  <c r="L177" i="33"/>
  <c r="L25" i="33"/>
  <c r="L26" i="33"/>
  <c r="L39" i="33"/>
  <c r="L178" i="33"/>
  <c r="L45" i="32"/>
  <c r="L178" i="31"/>
  <c r="L50" i="31"/>
  <c r="J50" i="29"/>
  <c r="G50" i="29"/>
  <c r="J44" i="29"/>
  <c r="G44" i="29"/>
  <c r="J75" i="34"/>
  <c r="G75" i="34"/>
  <c r="L75" i="34" s="1"/>
  <c r="J74" i="34"/>
  <c r="G74" i="34"/>
  <c r="J85" i="33"/>
  <c r="G85" i="33"/>
  <c r="J81" i="32"/>
  <c r="G81" i="32"/>
  <c r="J80" i="32"/>
  <c r="G80" i="32"/>
  <c r="J85" i="31"/>
  <c r="G85" i="31"/>
  <c r="J84" i="31"/>
  <c r="G84" i="31"/>
  <c r="J105" i="29"/>
  <c r="G105" i="29"/>
  <c r="J104" i="29"/>
  <c r="G104" i="29"/>
  <c r="J136" i="31"/>
  <c r="G136" i="31"/>
  <c r="J135" i="31"/>
  <c r="G135" i="31"/>
  <c r="L80" i="32" l="1"/>
  <c r="L74" i="34"/>
  <c r="L85" i="33"/>
  <c r="L81" i="32"/>
  <c r="L50" i="29"/>
  <c r="L44" i="29"/>
  <c r="L135" i="31"/>
  <c r="L85" i="31"/>
  <c r="L84" i="31"/>
  <c r="L105" i="29"/>
  <c r="L104" i="29"/>
  <c r="L136" i="31"/>
  <c r="J142" i="29"/>
  <c r="G142" i="29"/>
  <c r="L142" i="29" l="1"/>
  <c r="G115" i="29"/>
  <c r="G93" i="28"/>
  <c r="G94" i="28"/>
  <c r="L94" i="28" s="1"/>
  <c r="G95" i="28"/>
  <c r="G96" i="28"/>
  <c r="G97" i="28"/>
  <c r="G98" i="28"/>
  <c r="G99" i="28"/>
  <c r="G100" i="28"/>
  <c r="G101" i="28"/>
  <c r="G106" i="28"/>
  <c r="L106" i="28" s="1"/>
  <c r="G107" i="28"/>
  <c r="G108" i="28"/>
  <c r="G109" i="28"/>
  <c r="G110" i="28"/>
  <c r="G111" i="28"/>
  <c r="G112" i="28"/>
  <c r="G113" i="28"/>
  <c r="G114" i="28"/>
  <c r="L114" i="28" s="1"/>
  <c r="G115" i="28"/>
  <c r="G116" i="28"/>
  <c r="G117" i="28"/>
  <c r="G118" i="28"/>
  <c r="G119" i="28"/>
  <c r="G120" i="28"/>
  <c r="J324" i="28"/>
  <c r="J325" i="28"/>
  <c r="J326" i="28"/>
  <c r="J327" i="28"/>
  <c r="J328" i="28"/>
  <c r="J329" i="28"/>
  <c r="J330" i="28"/>
  <c r="J331" i="28"/>
  <c r="J332" i="28"/>
  <c r="J333" i="28"/>
  <c r="J334" i="28"/>
  <c r="J335" i="28"/>
  <c r="J336" i="28"/>
  <c r="J337" i="28"/>
  <c r="J338" i="28"/>
  <c r="J339" i="28"/>
  <c r="J340" i="28"/>
  <c r="G349" i="28"/>
  <c r="J349" i="28"/>
  <c r="J12" i="28"/>
  <c r="G12" i="28"/>
  <c r="J519" i="28"/>
  <c r="G519" i="28"/>
  <c r="J516" i="28"/>
  <c r="G516" i="28"/>
  <c r="J509" i="28"/>
  <c r="G509" i="28"/>
  <c r="J505" i="28"/>
  <c r="G505" i="28"/>
  <c r="J455" i="28"/>
  <c r="G455" i="28"/>
  <c r="J456" i="28"/>
  <c r="G456" i="28"/>
  <c r="J452" i="28"/>
  <c r="G452" i="28"/>
  <c r="L452" i="28" s="1"/>
  <c r="J460" i="28"/>
  <c r="G460" i="28"/>
  <c r="J459" i="28"/>
  <c r="G459" i="28"/>
  <c r="J458" i="28"/>
  <c r="G458" i="28"/>
  <c r="J457" i="28"/>
  <c r="G457" i="28"/>
  <c r="J454" i="28"/>
  <c r="G454" i="28"/>
  <c r="J453" i="28"/>
  <c r="G453" i="28"/>
  <c r="J451" i="28"/>
  <c r="G451" i="28"/>
  <c r="J450" i="28"/>
  <c r="G450" i="28"/>
  <c r="J449" i="28"/>
  <c r="G449" i="28"/>
  <c r="J448" i="28"/>
  <c r="G448" i="28"/>
  <c r="J534" i="28"/>
  <c r="G534" i="28"/>
  <c r="J533" i="28"/>
  <c r="G533" i="28"/>
  <c r="J532" i="28"/>
  <c r="G532" i="28"/>
  <c r="J531" i="28"/>
  <c r="G531" i="28"/>
  <c r="J530" i="28"/>
  <c r="G530" i="28"/>
  <c r="J529" i="28"/>
  <c r="G529" i="28"/>
  <c r="J528" i="28"/>
  <c r="G528" i="28"/>
  <c r="J527" i="28"/>
  <c r="G527" i="28"/>
  <c r="J526" i="28"/>
  <c r="G526" i="28"/>
  <c r="J525" i="28"/>
  <c r="G525" i="28"/>
  <c r="J524" i="28"/>
  <c r="G524" i="28"/>
  <c r="J523" i="28"/>
  <c r="G523" i="28"/>
  <c r="J522" i="28"/>
  <c r="G522" i="28"/>
  <c r="J521" i="28"/>
  <c r="G521" i="28"/>
  <c r="L521" i="28" s="1"/>
  <c r="J520" i="28"/>
  <c r="G520" i="28"/>
  <c r="J518" i="28"/>
  <c r="G518" i="28"/>
  <c r="J517" i="28"/>
  <c r="G517" i="28"/>
  <c r="J515" i="28"/>
  <c r="G515" i="28"/>
  <c r="L515" i="28" s="1"/>
  <c r="J514" i="28"/>
  <c r="G514" i="28"/>
  <c r="J513" i="28"/>
  <c r="G513" i="28"/>
  <c r="J512" i="28"/>
  <c r="G512" i="28"/>
  <c r="J511" i="28"/>
  <c r="G511" i="28"/>
  <c r="L511" i="28" s="1"/>
  <c r="J510" i="28"/>
  <c r="G510" i="28"/>
  <c r="J508" i="28"/>
  <c r="G508" i="28"/>
  <c r="J507" i="28"/>
  <c r="G507" i="28"/>
  <c r="J506" i="28"/>
  <c r="G506" i="28"/>
  <c r="L506" i="28" s="1"/>
  <c r="J504" i="28"/>
  <c r="G504" i="28"/>
  <c r="J503" i="28"/>
  <c r="G503" i="28"/>
  <c r="J502" i="28"/>
  <c r="G502" i="28"/>
  <c r="J501" i="28"/>
  <c r="G501" i="28"/>
  <c r="L501" i="28" s="1"/>
  <c r="J500" i="28"/>
  <c r="G500" i="28"/>
  <c r="J499" i="28"/>
  <c r="G499" i="28"/>
  <c r="J495" i="28"/>
  <c r="G495" i="28"/>
  <c r="J494" i="28"/>
  <c r="G494" i="28"/>
  <c r="G493" i="28"/>
  <c r="J492" i="28"/>
  <c r="G492" i="28"/>
  <c r="J491" i="28"/>
  <c r="G491" i="28"/>
  <c r="L491" i="28" s="1"/>
  <c r="J490" i="28"/>
  <c r="G490" i="28"/>
  <c r="J489" i="28"/>
  <c r="G489" i="28"/>
  <c r="J488" i="28"/>
  <c r="G488" i="28"/>
  <c r="J487" i="28"/>
  <c r="G487" i="28"/>
  <c r="L487" i="28" s="1"/>
  <c r="J486" i="28"/>
  <c r="G486" i="28"/>
  <c r="J485" i="28"/>
  <c r="G485" i="28"/>
  <c r="J484" i="28"/>
  <c r="G484" i="28"/>
  <c r="J483" i="28"/>
  <c r="G483" i="28"/>
  <c r="J482" i="28"/>
  <c r="G482" i="28"/>
  <c r="L482" i="28" s="1"/>
  <c r="J481" i="28"/>
  <c r="G481" i="28"/>
  <c r="J480" i="28"/>
  <c r="G480" i="28"/>
  <c r="J479" i="28"/>
  <c r="G479" i="28"/>
  <c r="J478" i="28"/>
  <c r="G478" i="28"/>
  <c r="J477" i="28"/>
  <c r="G477" i="28"/>
  <c r="J476" i="28"/>
  <c r="G476" i="28"/>
  <c r="J475" i="28"/>
  <c r="G475" i="28"/>
  <c r="L475" i="28" s="1"/>
  <c r="J474" i="28"/>
  <c r="G474" i="28"/>
  <c r="J473" i="28"/>
  <c r="G473" i="28"/>
  <c r="J472" i="28"/>
  <c r="G472" i="28"/>
  <c r="J471" i="28"/>
  <c r="G471" i="28"/>
  <c r="L471" i="28" s="1"/>
  <c r="J470" i="28"/>
  <c r="G470" i="28"/>
  <c r="J469" i="28"/>
  <c r="G469" i="28"/>
  <c r="J468" i="28"/>
  <c r="G468" i="28"/>
  <c r="J419" i="28"/>
  <c r="G419" i="28"/>
  <c r="J421" i="28"/>
  <c r="G421" i="28"/>
  <c r="J441" i="28"/>
  <c r="G441" i="28"/>
  <c r="J440" i="28"/>
  <c r="G440" i="28"/>
  <c r="J439" i="28"/>
  <c r="G439" i="28"/>
  <c r="J438" i="28"/>
  <c r="G438" i="28"/>
  <c r="J437" i="28"/>
  <c r="G437" i="28"/>
  <c r="J436" i="28"/>
  <c r="G436" i="28"/>
  <c r="J435" i="28"/>
  <c r="G435" i="28"/>
  <c r="J434" i="28"/>
  <c r="G434" i="28"/>
  <c r="J433" i="28"/>
  <c r="G433" i="28"/>
  <c r="J432" i="28"/>
  <c r="G432" i="28"/>
  <c r="J431" i="28"/>
  <c r="G431" i="28"/>
  <c r="J430" i="28"/>
  <c r="G430" i="28"/>
  <c r="J429" i="28"/>
  <c r="G429" i="28"/>
  <c r="J428" i="28"/>
  <c r="G428" i="28"/>
  <c r="J427" i="28"/>
  <c r="G427" i="28"/>
  <c r="J426" i="28"/>
  <c r="G426" i="28"/>
  <c r="J425" i="28"/>
  <c r="G425" i="28"/>
  <c r="J424" i="28"/>
  <c r="G424" i="28"/>
  <c r="J423" i="28"/>
  <c r="G423" i="28"/>
  <c r="J422" i="28"/>
  <c r="G422" i="28"/>
  <c r="J420" i="28"/>
  <c r="G420" i="28"/>
  <c r="J418" i="28"/>
  <c r="G418" i="28"/>
  <c r="J417" i="28"/>
  <c r="G417" i="28"/>
  <c r="J416" i="28"/>
  <c r="G416" i="28"/>
  <c r="J415" i="28"/>
  <c r="G415" i="28"/>
  <c r="J414" i="28"/>
  <c r="G414" i="28"/>
  <c r="J413" i="28"/>
  <c r="G413" i="28"/>
  <c r="J412" i="28"/>
  <c r="G412" i="28"/>
  <c r="J411" i="28"/>
  <c r="G411" i="28"/>
  <c r="J410" i="28"/>
  <c r="G410" i="28"/>
  <c r="J405" i="28"/>
  <c r="G405" i="28"/>
  <c r="J404" i="28"/>
  <c r="G404" i="28"/>
  <c r="J403" i="28"/>
  <c r="G403" i="28"/>
  <c r="J402" i="28"/>
  <c r="G402" i="28"/>
  <c r="J401" i="28"/>
  <c r="G401" i="28"/>
  <c r="J400" i="28"/>
  <c r="G400" i="28"/>
  <c r="J399" i="28"/>
  <c r="G399" i="28"/>
  <c r="J398" i="28"/>
  <c r="G398" i="28"/>
  <c r="J397" i="28"/>
  <c r="G397" i="28"/>
  <c r="J396" i="28"/>
  <c r="G396" i="28"/>
  <c r="J395" i="28"/>
  <c r="G395" i="28"/>
  <c r="J394" i="28"/>
  <c r="G394" i="28"/>
  <c r="J393" i="28"/>
  <c r="G393" i="28"/>
  <c r="J392" i="28"/>
  <c r="G392" i="28"/>
  <c r="J391" i="28"/>
  <c r="G391" i="28"/>
  <c r="J390" i="28"/>
  <c r="G390" i="28"/>
  <c r="J389" i="28"/>
  <c r="G389" i="28"/>
  <c r="J388" i="28"/>
  <c r="G388" i="28"/>
  <c r="J387" i="28"/>
  <c r="G387" i="28"/>
  <c r="J386" i="28"/>
  <c r="G386" i="28"/>
  <c r="J385" i="28"/>
  <c r="G385" i="28"/>
  <c r="J384" i="28"/>
  <c r="G384" i="28"/>
  <c r="J383" i="28"/>
  <c r="G383" i="28"/>
  <c r="J382" i="28"/>
  <c r="G382" i="28"/>
  <c r="J381" i="28"/>
  <c r="G381" i="28"/>
  <c r="J380" i="28"/>
  <c r="G380" i="28"/>
  <c r="J379" i="28"/>
  <c r="G379" i="28"/>
  <c r="G293" i="28"/>
  <c r="J293" i="28"/>
  <c r="G294" i="28"/>
  <c r="J294" i="28"/>
  <c r="J366" i="28"/>
  <c r="G366" i="28"/>
  <c r="J365" i="28"/>
  <c r="G365" i="28"/>
  <c r="J364" i="28"/>
  <c r="G364" i="28"/>
  <c r="J363" i="28"/>
  <c r="G363" i="28"/>
  <c r="J362" i="28"/>
  <c r="G362" i="28"/>
  <c r="J361" i="28"/>
  <c r="G361" i="28"/>
  <c r="J360" i="28"/>
  <c r="G360" i="28"/>
  <c r="G359" i="28"/>
  <c r="J359" i="28"/>
  <c r="J357" i="28"/>
  <c r="G357" i="28"/>
  <c r="J358" i="28"/>
  <c r="G358" i="28"/>
  <c r="J356" i="28"/>
  <c r="G356" i="28"/>
  <c r="J355" i="28"/>
  <c r="G355" i="28"/>
  <c r="J354" i="28"/>
  <c r="G354" i="28"/>
  <c r="J352" i="28"/>
  <c r="G352" i="28"/>
  <c r="J351" i="28"/>
  <c r="G351" i="28"/>
  <c r="J350" i="28"/>
  <c r="G350" i="28"/>
  <c r="J353" i="28"/>
  <c r="G353" i="28"/>
  <c r="J370" i="28"/>
  <c r="G370" i="28"/>
  <c r="J369" i="28"/>
  <c r="G369" i="28"/>
  <c r="J368" i="28"/>
  <c r="G368" i="28"/>
  <c r="J367" i="28"/>
  <c r="G367" i="28"/>
  <c r="J346" i="28"/>
  <c r="G346" i="28"/>
  <c r="J345" i="28"/>
  <c r="G345" i="28"/>
  <c r="J284" i="28"/>
  <c r="G284" i="28"/>
  <c r="J283" i="28"/>
  <c r="G283" i="28"/>
  <c r="J282" i="28"/>
  <c r="G282" i="28"/>
  <c r="J281" i="28"/>
  <c r="G281" i="28"/>
  <c r="J280" i="28"/>
  <c r="G280" i="28"/>
  <c r="J279" i="28"/>
  <c r="G279" i="28"/>
  <c r="J278" i="28"/>
  <c r="G278" i="28"/>
  <c r="J277" i="28"/>
  <c r="G277" i="28"/>
  <c r="J276" i="28"/>
  <c r="G276" i="28"/>
  <c r="J275" i="28"/>
  <c r="G275" i="28"/>
  <c r="J222" i="28"/>
  <c r="G222" i="28"/>
  <c r="J231" i="28"/>
  <c r="G231" i="28"/>
  <c r="J233" i="28"/>
  <c r="G233" i="28"/>
  <c r="J159" i="28"/>
  <c r="G159" i="28"/>
  <c r="J160" i="28"/>
  <c r="G160" i="28"/>
  <c r="L483" i="28" l="1"/>
  <c r="L495" i="28"/>
  <c r="L502" i="28"/>
  <c r="L512" i="28"/>
  <c r="L81" i="28"/>
  <c r="L69" i="28"/>
  <c r="L88" i="28"/>
  <c r="L79" i="28"/>
  <c r="L98" i="28"/>
  <c r="L99" i="28"/>
  <c r="L101" i="28"/>
  <c r="L93" i="28"/>
  <c r="L86" i="28"/>
  <c r="L78" i="28"/>
  <c r="L62" i="28"/>
  <c r="L116" i="28"/>
  <c r="L108" i="28"/>
  <c r="L97" i="28"/>
  <c r="L87" i="28"/>
  <c r="L520" i="28"/>
  <c r="L524" i="28"/>
  <c r="L528" i="28"/>
  <c r="L532" i="28"/>
  <c r="L454" i="28"/>
  <c r="L460" i="28"/>
  <c r="L349" i="28"/>
  <c r="L71" i="28"/>
  <c r="L63" i="28"/>
  <c r="L82" i="28"/>
  <c r="L70" i="28"/>
  <c r="L95" i="28"/>
  <c r="L80" i="28"/>
  <c r="L61" i="28"/>
  <c r="L68" i="28"/>
  <c r="L67" i="28"/>
  <c r="L66" i="28"/>
  <c r="L73" i="28"/>
  <c r="L65" i="28"/>
  <c r="L72" i="28"/>
  <c r="L64" i="28"/>
  <c r="L85" i="28"/>
  <c r="L84" i="28"/>
  <c r="L83" i="28"/>
  <c r="L96" i="28"/>
  <c r="L100" i="28"/>
  <c r="L120" i="28"/>
  <c r="L119" i="28"/>
  <c r="L111" i="28"/>
  <c r="L118" i="28"/>
  <c r="L110" i="28"/>
  <c r="L117" i="28"/>
  <c r="L109" i="28"/>
  <c r="L113" i="28"/>
  <c r="L112" i="28"/>
  <c r="L115" i="28"/>
  <c r="L107" i="28"/>
  <c r="L519" i="28"/>
  <c r="L516" i="28"/>
  <c r="L509" i="28"/>
  <c r="L505" i="28"/>
  <c r="L517" i="28"/>
  <c r="L522" i="28"/>
  <c r="L473" i="28"/>
  <c r="L481" i="28"/>
  <c r="L489" i="28"/>
  <c r="L504" i="28"/>
  <c r="L518" i="28"/>
  <c r="L523" i="28"/>
  <c r="L527" i="28"/>
  <c r="L531" i="28"/>
  <c r="L448" i="28"/>
  <c r="L453" i="28"/>
  <c r="L486" i="28"/>
  <c r="L490" i="28"/>
  <c r="L525" i="28"/>
  <c r="L533" i="28"/>
  <c r="L457" i="28"/>
  <c r="L476" i="28"/>
  <c r="L480" i="28"/>
  <c r="L484" i="28"/>
  <c r="L488" i="28"/>
  <c r="L492" i="28"/>
  <c r="L503" i="28"/>
  <c r="L530" i="28"/>
  <c r="L458" i="28"/>
  <c r="L456" i="28"/>
  <c r="L474" i="28"/>
  <c r="L493" i="28"/>
  <c r="L459" i="28"/>
  <c r="L534" i="28"/>
  <c r="L477" i="28"/>
  <c r="L478" i="28"/>
  <c r="L485" i="28"/>
  <c r="L455" i="28"/>
  <c r="L469" i="28"/>
  <c r="L494" i="28"/>
  <c r="L514" i="28"/>
  <c r="L470" i="28"/>
  <c r="L391" i="28"/>
  <c r="L399" i="28"/>
  <c r="L468" i="28"/>
  <c r="L472" i="28"/>
  <c r="L479" i="28"/>
  <c r="L500" i="28"/>
  <c r="L513" i="28"/>
  <c r="L450" i="28"/>
  <c r="L451" i="28"/>
  <c r="J461" i="28"/>
  <c r="L461" i="28" s="1"/>
  <c r="L449" i="28"/>
  <c r="L508" i="28"/>
  <c r="L510" i="28"/>
  <c r="L529" i="28"/>
  <c r="L526" i="28"/>
  <c r="J535" i="28"/>
  <c r="L535" i="28" s="1"/>
  <c r="L507" i="28"/>
  <c r="J496" i="28"/>
  <c r="L496" i="28" s="1"/>
  <c r="L499" i="28"/>
  <c r="L421" i="28"/>
  <c r="L382" i="28"/>
  <c r="L394" i="28"/>
  <c r="L398" i="28"/>
  <c r="L402" i="28"/>
  <c r="L413" i="28"/>
  <c r="L441" i="28"/>
  <c r="L411" i="28"/>
  <c r="L416" i="28"/>
  <c r="L423" i="28"/>
  <c r="L435" i="28"/>
  <c r="L439" i="28"/>
  <c r="L419" i="28"/>
  <c r="L420" i="28"/>
  <c r="L424" i="28"/>
  <c r="L422" i="28"/>
  <c r="L425" i="28"/>
  <c r="L429" i="28"/>
  <c r="L433" i="28"/>
  <c r="L437" i="28"/>
  <c r="L415" i="28"/>
  <c r="L426" i="28"/>
  <c r="L430" i="28"/>
  <c r="L412" i="28"/>
  <c r="L418" i="28"/>
  <c r="J442" i="28"/>
  <c r="L442" i="28" s="1"/>
  <c r="L417" i="28"/>
  <c r="L427" i="28"/>
  <c r="L434" i="28"/>
  <c r="L428" i="28"/>
  <c r="L432" i="28"/>
  <c r="L436" i="28"/>
  <c r="L410" i="28"/>
  <c r="L440" i="28"/>
  <c r="L414" i="28"/>
  <c r="L385" i="28"/>
  <c r="L389" i="28"/>
  <c r="L393" i="28"/>
  <c r="L401" i="28"/>
  <c r="L405" i="28"/>
  <c r="L431" i="28"/>
  <c r="L438" i="28"/>
  <c r="L384" i="28"/>
  <c r="L404" i="28"/>
  <c r="L293" i="28"/>
  <c r="L379" i="28"/>
  <c r="L392" i="28"/>
  <c r="L381" i="28"/>
  <c r="L400" i="28"/>
  <c r="L388" i="28"/>
  <c r="L395" i="28"/>
  <c r="J406" i="28"/>
  <c r="L406" i="28" s="1"/>
  <c r="L396" i="28"/>
  <c r="L403" i="28"/>
  <c r="L383" i="28"/>
  <c r="L386" i="28"/>
  <c r="L390" i="28"/>
  <c r="L397" i="28"/>
  <c r="L380" i="28"/>
  <c r="L387" i="28"/>
  <c r="L294" i="28"/>
  <c r="L365" i="28"/>
  <c r="L360" i="28"/>
  <c r="L361" i="28"/>
  <c r="L353" i="28"/>
  <c r="L362" i="28"/>
  <c r="L366" i="28"/>
  <c r="L363" i="28"/>
  <c r="L364" i="28"/>
  <c r="L359" i="28"/>
  <c r="L358" i="28"/>
  <c r="L357" i="28"/>
  <c r="L356" i="28"/>
  <c r="L355" i="28"/>
  <c r="L354" i="28"/>
  <c r="L351" i="28"/>
  <c r="L370" i="28"/>
  <c r="L352" i="28"/>
  <c r="L350" i="28"/>
  <c r="L345" i="28"/>
  <c r="L368" i="28"/>
  <c r="L346" i="28"/>
  <c r="L369" i="28"/>
  <c r="L281" i="28"/>
  <c r="J371" i="28"/>
  <c r="L371" i="28" s="1"/>
  <c r="L367" i="28"/>
  <c r="L284" i="28"/>
  <c r="J285" i="28"/>
  <c r="L285" i="28" s="1"/>
  <c r="L275" i="28"/>
  <c r="L279" i="28"/>
  <c r="L283" i="28"/>
  <c r="L282" i="28"/>
  <c r="L276" i="28"/>
  <c r="L280" i="28"/>
  <c r="L277" i="28"/>
  <c r="L278" i="28"/>
  <c r="L222" i="28"/>
  <c r="L231" i="28"/>
  <c r="L233" i="28"/>
  <c r="L160" i="28"/>
  <c r="L159" i="28"/>
  <c r="J148" i="28"/>
  <c r="G148" i="28"/>
  <c r="L12" i="28"/>
  <c r="M13" i="28" s="1"/>
  <c r="M462" i="28" l="1"/>
  <c r="M536" i="28"/>
  <c r="M443" i="28"/>
  <c r="M286" i="28"/>
  <c r="L148" i="28"/>
  <c r="J131" i="34"/>
  <c r="G131" i="34"/>
  <c r="J149" i="33"/>
  <c r="G149" i="33"/>
  <c r="J144" i="32"/>
  <c r="G144" i="32"/>
  <c r="J151" i="31"/>
  <c r="G151" i="31"/>
  <c r="L131" i="34" l="1"/>
  <c r="L149" i="33"/>
  <c r="L144" i="32"/>
  <c r="L151" i="31"/>
  <c r="J140" i="28"/>
  <c r="G140" i="28"/>
  <c r="L140" i="28" l="1"/>
  <c r="G127" i="28"/>
  <c r="L127" i="28" l="1"/>
  <c r="G340" i="28"/>
  <c r="L340" i="28" s="1"/>
  <c r="G339" i="28"/>
  <c r="L339" i="28" s="1"/>
  <c r="G338" i="28"/>
  <c r="L338" i="28" s="1"/>
  <c r="G337" i="28"/>
  <c r="L337" i="28" s="1"/>
  <c r="G336" i="28"/>
  <c r="L336" i="28" s="1"/>
  <c r="G335" i="28"/>
  <c r="L335" i="28" s="1"/>
  <c r="G334" i="28"/>
  <c r="L334" i="28" s="1"/>
  <c r="G333" i="28"/>
  <c r="L333" i="28" s="1"/>
  <c r="G332" i="28"/>
  <c r="L332" i="28" s="1"/>
  <c r="G331" i="28"/>
  <c r="L331" i="28" s="1"/>
  <c r="G330" i="28"/>
  <c r="L330" i="28" s="1"/>
  <c r="G329" i="28"/>
  <c r="L329" i="28" s="1"/>
  <c r="G328" i="28"/>
  <c r="L328" i="28" s="1"/>
  <c r="G327" i="28"/>
  <c r="L327" i="28" s="1"/>
  <c r="G326" i="28"/>
  <c r="L326" i="28" s="1"/>
  <c r="G325" i="28"/>
  <c r="L325" i="28" s="1"/>
  <c r="G324" i="28"/>
  <c r="L324" i="28" s="1"/>
  <c r="J319" i="28"/>
  <c r="G319" i="28"/>
  <c r="J318" i="28"/>
  <c r="G318" i="28"/>
  <c r="J317" i="28"/>
  <c r="G317" i="28"/>
  <c r="J316" i="28"/>
  <c r="G316" i="28"/>
  <c r="J315" i="28"/>
  <c r="G315" i="28"/>
  <c r="J314" i="28"/>
  <c r="G314" i="28"/>
  <c r="J313" i="28"/>
  <c r="G313" i="28"/>
  <c r="J312" i="28"/>
  <c r="G312" i="28"/>
  <c r="J311" i="28"/>
  <c r="G311" i="28"/>
  <c r="J310" i="28"/>
  <c r="G310" i="28"/>
  <c r="J309" i="28"/>
  <c r="G309" i="28"/>
  <c r="J308" i="28"/>
  <c r="G308" i="28"/>
  <c r="J307" i="28"/>
  <c r="G307" i="28"/>
  <c r="J306" i="28"/>
  <c r="G306" i="28"/>
  <c r="J305" i="28"/>
  <c r="G305" i="28"/>
  <c r="J304" i="28"/>
  <c r="G304" i="28"/>
  <c r="J303" i="28"/>
  <c r="G303" i="28"/>
  <c r="J302" i="28"/>
  <c r="G302" i="28"/>
  <c r="J301" i="28"/>
  <c r="G301" i="28"/>
  <c r="J300" i="28"/>
  <c r="G300" i="28"/>
  <c r="J299" i="28"/>
  <c r="G299" i="28"/>
  <c r="J298" i="28"/>
  <c r="G298" i="28"/>
  <c r="J297" i="28"/>
  <c r="G297" i="28"/>
  <c r="J296" i="28"/>
  <c r="G296" i="28"/>
  <c r="G128" i="28"/>
  <c r="G130" i="28"/>
  <c r="G129" i="28"/>
  <c r="G126" i="28"/>
  <c r="G125" i="28"/>
  <c r="J124" i="28"/>
  <c r="G124" i="28"/>
  <c r="J105" i="28"/>
  <c r="G105" i="28"/>
  <c r="L298" i="28" l="1"/>
  <c r="L302" i="28"/>
  <c r="L306" i="28"/>
  <c r="L310" i="28"/>
  <c r="L314" i="28"/>
  <c r="L318" i="28"/>
  <c r="L296" i="28"/>
  <c r="L300" i="28"/>
  <c r="L304" i="28"/>
  <c r="L312" i="28"/>
  <c r="L316" i="28"/>
  <c r="L301" i="28"/>
  <c r="L126" i="28"/>
  <c r="L128" i="28"/>
  <c r="L299" i="28"/>
  <c r="L303" i="28"/>
  <c r="L307" i="28"/>
  <c r="L311" i="28"/>
  <c r="L319" i="28"/>
  <c r="J341" i="28"/>
  <c r="L341" i="28" s="1"/>
  <c r="L305" i="28"/>
  <c r="L309" i="28"/>
  <c r="L313" i="28"/>
  <c r="L317" i="28"/>
  <c r="L125" i="28"/>
  <c r="L297" i="28"/>
  <c r="L308" i="28"/>
  <c r="L315" i="28"/>
  <c r="J320" i="28"/>
  <c r="L320" i="28" s="1"/>
  <c r="L129" i="28"/>
  <c r="L124" i="28"/>
  <c r="L130" i="28"/>
  <c r="J134" i="28"/>
  <c r="L134" i="28" s="1"/>
  <c r="L105" i="28"/>
  <c r="J121" i="28"/>
  <c r="L121" i="28" s="1"/>
  <c r="L31" i="28"/>
  <c r="J139" i="32"/>
  <c r="G139" i="32"/>
  <c r="J165" i="29"/>
  <c r="G165" i="29"/>
  <c r="L139" i="32" l="1"/>
  <c r="M372" i="28"/>
  <c r="L165" i="29"/>
  <c r="G82" i="31"/>
  <c r="L82" i="31" s="1"/>
  <c r="J112" i="34" l="1"/>
  <c r="G112" i="34"/>
  <c r="J111" i="34"/>
  <c r="G111" i="34"/>
  <c r="J110" i="34"/>
  <c r="G110" i="34"/>
  <c r="J109" i="34"/>
  <c r="G109" i="34"/>
  <c r="J108" i="34"/>
  <c r="G108" i="34"/>
  <c r="J123" i="33"/>
  <c r="G123" i="33"/>
  <c r="J122" i="33"/>
  <c r="G122" i="33"/>
  <c r="J121" i="33"/>
  <c r="G121" i="33"/>
  <c r="J120" i="33"/>
  <c r="G120" i="33"/>
  <c r="J119" i="33"/>
  <c r="G119" i="33"/>
  <c r="J118" i="33"/>
  <c r="G118" i="33"/>
  <c r="J123" i="32"/>
  <c r="G123" i="32"/>
  <c r="J122" i="32"/>
  <c r="G122" i="32"/>
  <c r="J119" i="32"/>
  <c r="G119" i="32"/>
  <c r="J118" i="32"/>
  <c r="G118" i="32"/>
  <c r="J117" i="32"/>
  <c r="G117" i="32"/>
  <c r="J116" i="32"/>
  <c r="G116" i="32"/>
  <c r="J115" i="32"/>
  <c r="G115" i="32"/>
  <c r="J124" i="31"/>
  <c r="G124" i="31"/>
  <c r="J123" i="31"/>
  <c r="G123" i="31"/>
  <c r="J122" i="31"/>
  <c r="G122" i="31"/>
  <c r="J121" i="31"/>
  <c r="G121" i="31"/>
  <c r="J119" i="31"/>
  <c r="G119" i="31"/>
  <c r="J118" i="31"/>
  <c r="G118" i="31"/>
  <c r="J92" i="34"/>
  <c r="G92" i="34"/>
  <c r="J91" i="34"/>
  <c r="G91" i="34"/>
  <c r="J90" i="34"/>
  <c r="L90" i="34" s="1"/>
  <c r="G89" i="34"/>
  <c r="L89" i="34" s="1"/>
  <c r="J88" i="34"/>
  <c r="G88" i="34"/>
  <c r="J87" i="34"/>
  <c r="G87" i="34"/>
  <c r="J86" i="34"/>
  <c r="G86" i="34"/>
  <c r="J85" i="34"/>
  <c r="G85" i="34"/>
  <c r="J84" i="34"/>
  <c r="G84" i="34"/>
  <c r="J83" i="34"/>
  <c r="G83" i="34"/>
  <c r="J82" i="34"/>
  <c r="G82" i="34"/>
  <c r="J81" i="34"/>
  <c r="G81" i="34"/>
  <c r="J80" i="34"/>
  <c r="G80" i="34"/>
  <c r="J79" i="34"/>
  <c r="G79" i="34"/>
  <c r="J103" i="33"/>
  <c r="G103" i="33"/>
  <c r="J102" i="33"/>
  <c r="G102" i="33"/>
  <c r="J101" i="33"/>
  <c r="L101" i="33" s="1"/>
  <c r="G100" i="33"/>
  <c r="L100" i="33" s="1"/>
  <c r="J99" i="33"/>
  <c r="G99" i="33"/>
  <c r="J98" i="33"/>
  <c r="G98" i="33"/>
  <c r="J97" i="33"/>
  <c r="G97" i="33"/>
  <c r="J96" i="33"/>
  <c r="G96" i="33"/>
  <c r="J95" i="33"/>
  <c r="G95" i="33"/>
  <c r="J94" i="33"/>
  <c r="G94" i="33"/>
  <c r="J93" i="33"/>
  <c r="G93" i="33"/>
  <c r="J92" i="33"/>
  <c r="G92" i="33"/>
  <c r="J91" i="33"/>
  <c r="G91" i="33"/>
  <c r="J90" i="33"/>
  <c r="G90" i="33"/>
  <c r="J100" i="32"/>
  <c r="G100" i="32"/>
  <c r="J99" i="32"/>
  <c r="G99" i="32"/>
  <c r="J98" i="32"/>
  <c r="L98" i="32" s="1"/>
  <c r="G97" i="32"/>
  <c r="L97" i="32" s="1"/>
  <c r="J96" i="32"/>
  <c r="G96" i="32"/>
  <c r="J95" i="32"/>
  <c r="G95" i="32"/>
  <c r="J94" i="32"/>
  <c r="G94" i="32"/>
  <c r="J93" i="32"/>
  <c r="G93" i="32"/>
  <c r="J92" i="32"/>
  <c r="G92" i="32"/>
  <c r="J91" i="32"/>
  <c r="G91" i="32"/>
  <c r="J90" i="32"/>
  <c r="G90" i="32"/>
  <c r="J89" i="32"/>
  <c r="G89" i="32"/>
  <c r="J88" i="32"/>
  <c r="G88" i="32"/>
  <c r="J87" i="32"/>
  <c r="G87" i="32"/>
  <c r="J86" i="32"/>
  <c r="G86" i="32"/>
  <c r="J103" i="31"/>
  <c r="G103" i="31"/>
  <c r="J102" i="31"/>
  <c r="G102" i="31"/>
  <c r="J101" i="31"/>
  <c r="L101" i="31" s="1"/>
  <c r="G100" i="31"/>
  <c r="L100" i="31" s="1"/>
  <c r="J99" i="31"/>
  <c r="G99" i="31"/>
  <c r="J98" i="31"/>
  <c r="G98" i="31"/>
  <c r="J97" i="31"/>
  <c r="G97" i="31"/>
  <c r="J96" i="31"/>
  <c r="G96" i="31"/>
  <c r="J95" i="31"/>
  <c r="G95" i="31"/>
  <c r="J94" i="31"/>
  <c r="G94" i="31"/>
  <c r="J93" i="31"/>
  <c r="G93" i="31"/>
  <c r="J92" i="31"/>
  <c r="G92" i="31"/>
  <c r="J91" i="31"/>
  <c r="G91" i="31"/>
  <c r="J90" i="31"/>
  <c r="G90" i="31"/>
  <c r="J120" i="29"/>
  <c r="G120" i="29"/>
  <c r="J119" i="29"/>
  <c r="G119" i="29"/>
  <c r="J122" i="29"/>
  <c r="L122" i="29" s="1"/>
  <c r="G121" i="29"/>
  <c r="L121" i="29" s="1"/>
  <c r="L95" i="33" l="1"/>
  <c r="L118" i="33"/>
  <c r="L120" i="33"/>
  <c r="L94" i="33"/>
  <c r="L103" i="33"/>
  <c r="L93" i="33"/>
  <c r="L102" i="33"/>
  <c r="L124" i="31"/>
  <c r="L120" i="29"/>
  <c r="L110" i="34"/>
  <c r="L82" i="34"/>
  <c r="L86" i="34"/>
  <c r="L109" i="34"/>
  <c r="L99" i="32"/>
  <c r="L95" i="31"/>
  <c r="L119" i="31"/>
  <c r="L123" i="31"/>
  <c r="L122" i="31"/>
  <c r="L88" i="32"/>
  <c r="L92" i="32"/>
  <c r="L96" i="32"/>
  <c r="L89" i="32"/>
  <c r="L116" i="32"/>
  <c r="L119" i="32"/>
  <c r="L111" i="34"/>
  <c r="L115" i="32"/>
  <c r="L117" i="32"/>
  <c r="L80" i="34"/>
  <c r="L108" i="34"/>
  <c r="L81" i="34"/>
  <c r="L85" i="34"/>
  <c r="L88" i="34"/>
  <c r="L84" i="34"/>
  <c r="L83" i="34"/>
  <c r="L121" i="33"/>
  <c r="L119" i="33"/>
  <c r="L91" i="31"/>
  <c r="L90" i="33"/>
  <c r="L98" i="33"/>
  <c r="L96" i="33"/>
  <c r="L118" i="32"/>
  <c r="L122" i="32"/>
  <c r="L91" i="32"/>
  <c r="L123" i="32"/>
  <c r="L87" i="32"/>
  <c r="L95" i="32"/>
  <c r="L90" i="32"/>
  <c r="L92" i="31"/>
  <c r="L96" i="31"/>
  <c r="L90" i="31"/>
  <c r="L118" i="31"/>
  <c r="L121" i="31"/>
  <c r="L94" i="31"/>
  <c r="L98" i="31"/>
  <c r="L102" i="31"/>
  <c r="L93" i="31"/>
  <c r="L97" i="31"/>
  <c r="L91" i="34"/>
  <c r="L79" i="34"/>
  <c r="L112" i="34"/>
  <c r="L91" i="33"/>
  <c r="L97" i="33"/>
  <c r="L122" i="33"/>
  <c r="L123" i="33"/>
  <c r="L92" i="33"/>
  <c r="L99" i="33"/>
  <c r="L87" i="34"/>
  <c r="L92" i="34"/>
  <c r="L86" i="32"/>
  <c r="L93" i="32"/>
  <c r="L100" i="32"/>
  <c r="L94" i="32"/>
  <c r="L99" i="31"/>
  <c r="L103" i="31"/>
  <c r="L119" i="29"/>
  <c r="J143" i="29" l="1"/>
  <c r="G143" i="29"/>
  <c r="J144" i="29"/>
  <c r="G144" i="29"/>
  <c r="J145" i="29"/>
  <c r="G145" i="29"/>
  <c r="J146" i="29"/>
  <c r="G146" i="29"/>
  <c r="L144" i="29" l="1"/>
  <c r="L146" i="29"/>
  <c r="L143" i="29"/>
  <c r="L145" i="29"/>
  <c r="J61" i="33" l="1"/>
  <c r="G61" i="33"/>
  <c r="L61" i="33" l="1"/>
  <c r="J59" i="34"/>
  <c r="G59" i="34"/>
  <c r="J58" i="34"/>
  <c r="G58" i="34"/>
  <c r="J57" i="34"/>
  <c r="G57" i="34"/>
  <c r="J56" i="34"/>
  <c r="G56" i="34"/>
  <c r="J55" i="34"/>
  <c r="G55" i="34"/>
  <c r="J54" i="34"/>
  <c r="G54" i="34"/>
  <c r="L58" i="34" l="1"/>
  <c r="L55" i="34"/>
  <c r="L59" i="34"/>
  <c r="L54" i="34"/>
  <c r="L57" i="34"/>
  <c r="L56" i="34"/>
  <c r="J64" i="33"/>
  <c r="J65" i="33"/>
  <c r="J66" i="33"/>
  <c r="J67" i="33"/>
  <c r="J68" i="33"/>
  <c r="J69" i="33"/>
  <c r="G64" i="33"/>
  <c r="G65" i="33"/>
  <c r="G66" i="33"/>
  <c r="G67" i="33"/>
  <c r="G68" i="33"/>
  <c r="G69" i="33"/>
  <c r="J60" i="32"/>
  <c r="G60" i="32"/>
  <c r="L60" i="32" l="1"/>
  <c r="L68" i="33"/>
  <c r="L64" i="33"/>
  <c r="L69" i="33"/>
  <c r="L67" i="33"/>
  <c r="L66" i="33"/>
  <c r="L65" i="33"/>
  <c r="G83" i="33"/>
  <c r="L83" i="33" s="1"/>
  <c r="G81" i="31"/>
  <c r="L81" i="31" s="1"/>
  <c r="J135" i="34"/>
  <c r="G135" i="34"/>
  <c r="J134" i="34"/>
  <c r="G133" i="34"/>
  <c r="L133" i="34" s="1"/>
  <c r="G132" i="34"/>
  <c r="L132" i="34" s="1"/>
  <c r="J124" i="34"/>
  <c r="G124" i="34"/>
  <c r="J123" i="34"/>
  <c r="G123" i="34"/>
  <c r="J118" i="34"/>
  <c r="G118" i="34"/>
  <c r="J117" i="34"/>
  <c r="G117" i="34"/>
  <c r="J102" i="34"/>
  <c r="G102" i="34"/>
  <c r="J101" i="34"/>
  <c r="G101" i="34"/>
  <c r="J100" i="34"/>
  <c r="G100" i="34"/>
  <c r="J99" i="34"/>
  <c r="G99" i="34"/>
  <c r="J98" i="34"/>
  <c r="G98" i="34"/>
  <c r="J97" i="34"/>
  <c r="G97" i="34"/>
  <c r="G73" i="34"/>
  <c r="L73" i="34" s="1"/>
  <c r="G72" i="34"/>
  <c r="L72" i="34" s="1"/>
  <c r="J66" i="34"/>
  <c r="G66" i="34"/>
  <c r="J65" i="34"/>
  <c r="G65" i="34"/>
  <c r="J64" i="34"/>
  <c r="G64" i="34"/>
  <c r="J52" i="34"/>
  <c r="G52" i="34"/>
  <c r="J51" i="34"/>
  <c r="G51" i="34"/>
  <c r="J50" i="34"/>
  <c r="G50" i="34"/>
  <c r="J49" i="34"/>
  <c r="G49" i="34"/>
  <c r="J48" i="34"/>
  <c r="G48" i="34"/>
  <c r="J36" i="34"/>
  <c r="G36" i="34"/>
  <c r="J35" i="34"/>
  <c r="G35" i="34"/>
  <c r="J34" i="34"/>
  <c r="G34" i="34"/>
  <c r="J33" i="34"/>
  <c r="G33" i="34"/>
  <c r="J32" i="34"/>
  <c r="G32" i="34"/>
  <c r="J30" i="34"/>
  <c r="G30" i="34"/>
  <c r="J29" i="34"/>
  <c r="G29" i="34"/>
  <c r="J27" i="34"/>
  <c r="G27" i="34"/>
  <c r="J26" i="34"/>
  <c r="G26" i="34"/>
  <c r="J25" i="34"/>
  <c r="G25" i="34"/>
  <c r="J24" i="34"/>
  <c r="G24" i="34"/>
  <c r="J23" i="34"/>
  <c r="G23" i="34"/>
  <c r="J22" i="34"/>
  <c r="G22" i="34"/>
  <c r="J21" i="34"/>
  <c r="G21" i="34"/>
  <c r="J20" i="34"/>
  <c r="G20" i="34"/>
  <c r="J19" i="34"/>
  <c r="G19" i="34"/>
  <c r="J18" i="34"/>
  <c r="G18" i="34"/>
  <c r="J17" i="34"/>
  <c r="G17" i="34"/>
  <c r="J12" i="34"/>
  <c r="G12" i="34"/>
  <c r="J11" i="34"/>
  <c r="G11" i="34"/>
  <c r="J10" i="34"/>
  <c r="G10" i="34"/>
  <c r="J153" i="33"/>
  <c r="G153" i="33"/>
  <c r="J152" i="33"/>
  <c r="G152" i="33"/>
  <c r="G151" i="33"/>
  <c r="L151" i="33" s="1"/>
  <c r="G150" i="33"/>
  <c r="L150" i="33" s="1"/>
  <c r="J144" i="33"/>
  <c r="G144" i="33"/>
  <c r="J142" i="33"/>
  <c r="G142" i="33"/>
  <c r="J141" i="33"/>
  <c r="G141" i="33"/>
  <c r="J140" i="33"/>
  <c r="G140" i="33"/>
  <c r="J139" i="33"/>
  <c r="G139" i="33"/>
  <c r="J136" i="33"/>
  <c r="G136" i="33"/>
  <c r="J135" i="33"/>
  <c r="G135" i="33"/>
  <c r="J129" i="33"/>
  <c r="G129" i="33"/>
  <c r="J128" i="33"/>
  <c r="G128" i="33"/>
  <c r="J113" i="33"/>
  <c r="G113" i="33"/>
  <c r="J112" i="33"/>
  <c r="G112" i="33"/>
  <c r="J111" i="33"/>
  <c r="G111" i="33"/>
  <c r="J110" i="33"/>
  <c r="G110" i="33"/>
  <c r="J109" i="33"/>
  <c r="G109" i="33"/>
  <c r="J108" i="33"/>
  <c r="G108" i="33"/>
  <c r="G84" i="33"/>
  <c r="L84" i="33" s="1"/>
  <c r="G82" i="33"/>
  <c r="L82" i="33" s="1"/>
  <c r="J76" i="33"/>
  <c r="G76" i="33"/>
  <c r="J75" i="33"/>
  <c r="G75" i="33"/>
  <c r="J74" i="33"/>
  <c r="G74" i="33"/>
  <c r="J63" i="33"/>
  <c r="G63" i="33"/>
  <c r="J60" i="33"/>
  <c r="G60" i="33"/>
  <c r="J59" i="33"/>
  <c r="G59" i="33"/>
  <c r="J58" i="33"/>
  <c r="G58" i="33"/>
  <c r="J57" i="33"/>
  <c r="G57" i="33"/>
  <c r="J56" i="33"/>
  <c r="G56" i="33"/>
  <c r="J54" i="33"/>
  <c r="K54" i="33" s="1"/>
  <c r="G54" i="33"/>
  <c r="J53" i="33"/>
  <c r="G53" i="33"/>
  <c r="J52" i="33"/>
  <c r="G52" i="33"/>
  <c r="J51" i="33"/>
  <c r="G51" i="33"/>
  <c r="J49" i="33"/>
  <c r="G49" i="33"/>
  <c r="J44" i="33"/>
  <c r="G44" i="33"/>
  <c r="J42" i="33"/>
  <c r="G42" i="33"/>
  <c r="J41" i="33"/>
  <c r="G41" i="33"/>
  <c r="J15" i="33"/>
  <c r="G15" i="33"/>
  <c r="J14" i="33"/>
  <c r="G14" i="33"/>
  <c r="J13" i="33"/>
  <c r="G13" i="33"/>
  <c r="J10" i="33"/>
  <c r="G10" i="33"/>
  <c r="J147" i="32"/>
  <c r="G147" i="32"/>
  <c r="J146" i="32"/>
  <c r="G146" i="32"/>
  <c r="G145" i="32"/>
  <c r="L145" i="32" s="1"/>
  <c r="J137" i="32"/>
  <c r="G137" i="32"/>
  <c r="J136" i="32"/>
  <c r="G136" i="32"/>
  <c r="J134" i="32"/>
  <c r="G134" i="32"/>
  <c r="J129" i="32"/>
  <c r="G129" i="32"/>
  <c r="J128" i="32"/>
  <c r="G128" i="32"/>
  <c r="J110" i="32"/>
  <c r="G110" i="32"/>
  <c r="J109" i="32"/>
  <c r="G109" i="32"/>
  <c r="J108" i="32"/>
  <c r="G108" i="32"/>
  <c r="J107" i="32"/>
  <c r="G107" i="32"/>
  <c r="J106" i="32"/>
  <c r="G106" i="32"/>
  <c r="J105" i="32"/>
  <c r="G105" i="32"/>
  <c r="G79" i="32"/>
  <c r="L79" i="32" s="1"/>
  <c r="G78" i="32"/>
  <c r="L78" i="32" s="1"/>
  <c r="J72" i="32"/>
  <c r="G72" i="32"/>
  <c r="J71" i="32"/>
  <c r="G71" i="32"/>
  <c r="J70" i="32"/>
  <c r="G70" i="32"/>
  <c r="J65" i="32"/>
  <c r="G65" i="32"/>
  <c r="J64" i="32"/>
  <c r="G64" i="32"/>
  <c r="J63" i="32"/>
  <c r="G63" i="32"/>
  <c r="J62" i="32"/>
  <c r="G62" i="32"/>
  <c r="J61" i="32"/>
  <c r="G61" i="32"/>
  <c r="J59" i="32"/>
  <c r="G59" i="32"/>
  <c r="J57" i="32"/>
  <c r="G57" i="32"/>
  <c r="J56" i="32"/>
  <c r="G56" i="32"/>
  <c r="J55" i="32"/>
  <c r="G55" i="32"/>
  <c r="J54" i="32"/>
  <c r="G54" i="32"/>
  <c r="J53" i="32"/>
  <c r="G53" i="32"/>
  <c r="J52" i="32"/>
  <c r="G52" i="32"/>
  <c r="J51" i="32"/>
  <c r="G51" i="32"/>
  <c r="J49" i="32"/>
  <c r="K49" i="32" s="1"/>
  <c r="G49" i="32"/>
  <c r="J48" i="32"/>
  <c r="G48" i="32"/>
  <c r="J47" i="32"/>
  <c r="G47" i="32"/>
  <c r="J46" i="32"/>
  <c r="G46" i="32"/>
  <c r="J44" i="32"/>
  <c r="G44" i="32"/>
  <c r="J39" i="32"/>
  <c r="G39" i="32"/>
  <c r="J38" i="32"/>
  <c r="G38" i="32"/>
  <c r="J36" i="32"/>
  <c r="G36" i="32"/>
  <c r="J35" i="32"/>
  <c r="G35" i="32"/>
  <c r="J34" i="32"/>
  <c r="G34" i="32"/>
  <c r="J33" i="32"/>
  <c r="G33" i="32"/>
  <c r="J32" i="32"/>
  <c r="G32" i="32"/>
  <c r="J30" i="32"/>
  <c r="G30" i="32"/>
  <c r="J29" i="32"/>
  <c r="G29" i="32"/>
  <c r="J27" i="32"/>
  <c r="G27" i="32"/>
  <c r="J26" i="32"/>
  <c r="G26" i="32"/>
  <c r="J25" i="32"/>
  <c r="G25" i="32"/>
  <c r="J24" i="32"/>
  <c r="G24" i="32"/>
  <c r="J23" i="32"/>
  <c r="G23" i="32"/>
  <c r="J22" i="32"/>
  <c r="G22" i="32"/>
  <c r="J21" i="32"/>
  <c r="G21" i="32"/>
  <c r="J20" i="32"/>
  <c r="G20" i="32"/>
  <c r="J19" i="32"/>
  <c r="G19" i="32"/>
  <c r="J18" i="32"/>
  <c r="G18" i="32"/>
  <c r="J17" i="32"/>
  <c r="G17" i="32"/>
  <c r="J12" i="32"/>
  <c r="G12" i="32"/>
  <c r="J11" i="32"/>
  <c r="G11" i="32"/>
  <c r="J10" i="32"/>
  <c r="G10" i="32"/>
  <c r="J92" i="28"/>
  <c r="G92" i="28"/>
  <c r="J77" i="28"/>
  <c r="G77" i="28"/>
  <c r="J136" i="34" l="1"/>
  <c r="L51" i="33"/>
  <c r="L52" i="33"/>
  <c r="L54" i="33"/>
  <c r="H53" i="33"/>
  <c r="L53" i="33"/>
  <c r="L15" i="33"/>
  <c r="L74" i="33"/>
  <c r="J154" i="33"/>
  <c r="L154" i="33" s="1"/>
  <c r="J148" i="32"/>
  <c r="J149" i="32" s="1"/>
  <c r="L149" i="32" s="1"/>
  <c r="L49" i="32"/>
  <c r="L46" i="32"/>
  <c r="L47" i="32"/>
  <c r="H48" i="32"/>
  <c r="L48" i="32"/>
  <c r="L10" i="33"/>
  <c r="L44" i="33"/>
  <c r="L17" i="32"/>
  <c r="L21" i="32"/>
  <c r="L25" i="32"/>
  <c r="L30" i="32"/>
  <c r="L38" i="32"/>
  <c r="L106" i="32"/>
  <c r="L110" i="32"/>
  <c r="L128" i="32"/>
  <c r="L92" i="28"/>
  <c r="L77" i="28"/>
  <c r="L34" i="34"/>
  <c r="L75" i="33"/>
  <c r="L52" i="34"/>
  <c r="L135" i="34"/>
  <c r="L13" i="33"/>
  <c r="L42" i="33"/>
  <c r="L30" i="34"/>
  <c r="L33" i="34"/>
  <c r="L19" i="34"/>
  <c r="L27" i="34"/>
  <c r="L35" i="34"/>
  <c r="L66" i="34"/>
  <c r="L99" i="34"/>
  <c r="L118" i="34"/>
  <c r="L124" i="34"/>
  <c r="L134" i="34"/>
  <c r="L29" i="34"/>
  <c r="L12" i="34"/>
  <c r="L20" i="34"/>
  <c r="L97" i="34"/>
  <c r="L21" i="34"/>
  <c r="L25" i="34"/>
  <c r="L36" i="34"/>
  <c r="L98" i="34"/>
  <c r="L102" i="34"/>
  <c r="L117" i="34"/>
  <c r="L142" i="33"/>
  <c r="L58" i="33"/>
  <c r="L109" i="33"/>
  <c r="L128" i="33"/>
  <c r="L129" i="33"/>
  <c r="L141" i="33"/>
  <c r="L20" i="32"/>
  <c r="L29" i="32"/>
  <c r="L36" i="32"/>
  <c r="L10" i="32"/>
  <c r="L18" i="32"/>
  <c r="L71" i="32"/>
  <c r="L65" i="34"/>
  <c r="L10" i="34"/>
  <c r="L18" i="34"/>
  <c r="L22" i="34"/>
  <c r="L26" i="34"/>
  <c r="L108" i="33"/>
  <c r="L112" i="33"/>
  <c r="L153" i="33"/>
  <c r="L110" i="33"/>
  <c r="L14" i="33"/>
  <c r="L152" i="33"/>
  <c r="L76" i="33"/>
  <c r="L136" i="33"/>
  <c r="L51" i="32"/>
  <c r="L35" i="32"/>
  <c r="L70" i="32"/>
  <c r="L107" i="32"/>
  <c r="L129" i="32"/>
  <c r="L146" i="32"/>
  <c r="L105" i="32"/>
  <c r="L11" i="34"/>
  <c r="L23" i="34"/>
  <c r="L24" i="34"/>
  <c r="L48" i="34"/>
  <c r="L100" i="34"/>
  <c r="L17" i="34"/>
  <c r="L32" i="34"/>
  <c r="L64" i="34"/>
  <c r="L101" i="34"/>
  <c r="L123" i="34"/>
  <c r="L50" i="34"/>
  <c r="L49" i="34"/>
  <c r="L51" i="34"/>
  <c r="L54" i="32"/>
  <c r="L64" i="32"/>
  <c r="L57" i="33"/>
  <c r="L59" i="33"/>
  <c r="L140" i="33"/>
  <c r="L56" i="33"/>
  <c r="L60" i="33"/>
  <c r="L63" i="33"/>
  <c r="L113" i="33"/>
  <c r="L144" i="33"/>
  <c r="L111" i="33"/>
  <c r="L41" i="33"/>
  <c r="L49" i="33"/>
  <c r="L139" i="33"/>
  <c r="L12" i="32"/>
  <c r="L53" i="32"/>
  <c r="L33" i="32"/>
  <c r="L34" i="32"/>
  <c r="L57" i="32"/>
  <c r="L72" i="32"/>
  <c r="L108" i="32"/>
  <c r="L137" i="32"/>
  <c r="L63" i="32"/>
  <c r="L11" i="32"/>
  <c r="L23" i="32"/>
  <c r="L27" i="32"/>
  <c r="L39" i="32"/>
  <c r="L59" i="32"/>
  <c r="L61" i="32"/>
  <c r="L52" i="32"/>
  <c r="L109" i="32"/>
  <c r="L24" i="32"/>
  <c r="L56" i="32"/>
  <c r="L62" i="32"/>
  <c r="L19" i="32"/>
  <c r="L22" i="32"/>
  <c r="L32" i="32"/>
  <c r="L147" i="32"/>
  <c r="L44" i="32"/>
  <c r="L55" i="32"/>
  <c r="L65" i="32"/>
  <c r="L134" i="32"/>
  <c r="L26" i="32"/>
  <c r="L136" i="32"/>
  <c r="K53" i="33"/>
  <c r="L135" i="33"/>
  <c r="H54" i="33"/>
  <c r="K48" i="32"/>
  <c r="H49" i="32"/>
  <c r="J89" i="28"/>
  <c r="L89" i="28" s="1"/>
  <c r="J102" i="28"/>
  <c r="L102" i="28" s="1"/>
  <c r="J60" i="28"/>
  <c r="G60" i="28"/>
  <c r="L25" i="28"/>
  <c r="L26" i="28"/>
  <c r="J19" i="28"/>
  <c r="G19" i="28"/>
  <c r="J30" i="28"/>
  <c r="G30" i="28"/>
  <c r="L136" i="34" l="1"/>
  <c r="J167" i="34"/>
  <c r="L167" i="34" s="1"/>
  <c r="L148" i="32"/>
  <c r="J137" i="34"/>
  <c r="L137" i="34" s="1"/>
  <c r="J155" i="33"/>
  <c r="L155" i="33" s="1"/>
  <c r="J184" i="33"/>
  <c r="L184" i="33" s="1"/>
  <c r="J178" i="32"/>
  <c r="L178" i="32" s="1"/>
  <c r="L51" i="28"/>
  <c r="L38" i="28"/>
  <c r="L60" i="28"/>
  <c r="L42" i="28"/>
  <c r="J74" i="28"/>
  <c r="L74" i="28" s="1"/>
  <c r="L22" i="28"/>
  <c r="L21" i="28"/>
  <c r="L24" i="28"/>
  <c r="L52" i="28"/>
  <c r="L32" i="28"/>
  <c r="L39" i="28"/>
  <c r="L53" i="28"/>
  <c r="L50" i="28"/>
  <c r="L23" i="28"/>
  <c r="L34" i="28"/>
  <c r="L40" i="28"/>
  <c r="L19" i="28"/>
  <c r="J27" i="28"/>
  <c r="L27" i="28" s="1"/>
  <c r="L43" i="28"/>
  <c r="L33" i="28"/>
  <c r="L37" i="28"/>
  <c r="L44" i="28"/>
  <c r="L48" i="28"/>
  <c r="L36" i="28"/>
  <c r="L41" i="28"/>
  <c r="J57" i="28"/>
  <c r="L57" i="28" s="1"/>
  <c r="L30" i="28"/>
  <c r="L20" i="28"/>
  <c r="L35" i="28"/>
  <c r="L46" i="28"/>
  <c r="L47" i="28"/>
  <c r="L45" i="28"/>
  <c r="L49" i="28"/>
  <c r="J63" i="31"/>
  <c r="G63" i="31"/>
  <c r="M135" i="28" l="1"/>
  <c r="L181" i="32"/>
  <c r="I18" i="7" s="1"/>
  <c r="L170" i="34"/>
  <c r="I22" i="7" s="1"/>
  <c r="L187" i="33"/>
  <c r="I20" i="7" s="1"/>
  <c r="L63" i="31"/>
  <c r="J154" i="31"/>
  <c r="G154" i="31"/>
  <c r="J153" i="31"/>
  <c r="G153" i="31"/>
  <c r="G152" i="31"/>
  <c r="L152" i="31" s="1"/>
  <c r="J146" i="31"/>
  <c r="G146" i="31"/>
  <c r="J144" i="31"/>
  <c r="G144" i="31"/>
  <c r="J143" i="31"/>
  <c r="G143" i="31"/>
  <c r="J141" i="31"/>
  <c r="G141" i="31"/>
  <c r="J140" i="31"/>
  <c r="G140" i="31"/>
  <c r="J139" i="31"/>
  <c r="G139" i="31"/>
  <c r="J138" i="31"/>
  <c r="G138" i="31"/>
  <c r="J130" i="31"/>
  <c r="G130" i="31"/>
  <c r="J129" i="31"/>
  <c r="G129" i="31"/>
  <c r="J113" i="31"/>
  <c r="G113" i="31"/>
  <c r="J112" i="31"/>
  <c r="G112" i="31"/>
  <c r="J111" i="31"/>
  <c r="G111" i="31"/>
  <c r="J110" i="31"/>
  <c r="G110" i="31"/>
  <c r="J109" i="31"/>
  <c r="G109" i="31"/>
  <c r="J108" i="31"/>
  <c r="G108" i="31"/>
  <c r="G83" i="31"/>
  <c r="L83" i="31" s="1"/>
  <c r="G80" i="31"/>
  <c r="L80" i="31" s="1"/>
  <c r="J74" i="31"/>
  <c r="G74" i="31"/>
  <c r="J73" i="31"/>
  <c r="G73" i="31"/>
  <c r="J72" i="31"/>
  <c r="G72" i="31"/>
  <c r="J67" i="31"/>
  <c r="G67" i="31"/>
  <c r="J66" i="31"/>
  <c r="G66" i="31"/>
  <c r="J65" i="31"/>
  <c r="G65" i="31"/>
  <c r="J64" i="31"/>
  <c r="G64" i="31"/>
  <c r="J62" i="31"/>
  <c r="G62" i="31"/>
  <c r="J60" i="31"/>
  <c r="G60" i="31"/>
  <c r="J59" i="31"/>
  <c r="G59" i="31"/>
  <c r="J58" i="31"/>
  <c r="G58" i="31"/>
  <c r="J57" i="31"/>
  <c r="G57" i="31"/>
  <c r="J56" i="31"/>
  <c r="G56" i="31"/>
  <c r="J54" i="31"/>
  <c r="K54" i="31" s="1"/>
  <c r="G54" i="31"/>
  <c r="J53" i="31"/>
  <c r="G53" i="31"/>
  <c r="J52" i="31"/>
  <c r="G52" i="31"/>
  <c r="J51" i="31"/>
  <c r="G51" i="31"/>
  <c r="J49" i="31"/>
  <c r="G49" i="31"/>
  <c r="J44" i="31"/>
  <c r="G44" i="31"/>
  <c r="J42" i="31"/>
  <c r="G42" i="31"/>
  <c r="J41" i="31"/>
  <c r="G41" i="31"/>
  <c r="J39" i="31"/>
  <c r="G39" i="31"/>
  <c r="J38" i="31"/>
  <c r="G38" i="31"/>
  <c r="J37" i="31"/>
  <c r="G37" i="31"/>
  <c r="J36" i="31"/>
  <c r="G36" i="31"/>
  <c r="J35" i="31"/>
  <c r="G35" i="31"/>
  <c r="J33" i="31"/>
  <c r="G33" i="31"/>
  <c r="J32" i="31"/>
  <c r="G32" i="31"/>
  <c r="J30" i="31"/>
  <c r="G30" i="31"/>
  <c r="J29" i="31"/>
  <c r="G29" i="31"/>
  <c r="J28" i="31"/>
  <c r="G28" i="31"/>
  <c r="J27" i="31"/>
  <c r="G27" i="31"/>
  <c r="J26" i="31"/>
  <c r="G26" i="31"/>
  <c r="J25" i="31"/>
  <c r="G25" i="31"/>
  <c r="J24" i="31"/>
  <c r="G24" i="31"/>
  <c r="J23" i="31"/>
  <c r="G23" i="31"/>
  <c r="J22" i="31"/>
  <c r="G22" i="31"/>
  <c r="J21" i="31"/>
  <c r="G21" i="31"/>
  <c r="J20" i="31"/>
  <c r="G20" i="31"/>
  <c r="J15" i="31"/>
  <c r="G15" i="31"/>
  <c r="J14" i="31"/>
  <c r="G14" i="31"/>
  <c r="J13" i="31"/>
  <c r="G13" i="31"/>
  <c r="J11" i="31"/>
  <c r="G11" i="31"/>
  <c r="J10" i="31"/>
  <c r="G10" i="31"/>
  <c r="J155" i="31" l="1"/>
  <c r="L52" i="31"/>
  <c r="L51" i="31"/>
  <c r="L54" i="31"/>
  <c r="L53" i="31"/>
  <c r="L109" i="31"/>
  <c r="L113" i="31"/>
  <c r="L129" i="31"/>
  <c r="L141" i="31"/>
  <c r="L11" i="31"/>
  <c r="L143" i="31"/>
  <c r="L108" i="31"/>
  <c r="L22" i="31"/>
  <c r="L62" i="31"/>
  <c r="L64" i="31"/>
  <c r="L130" i="31"/>
  <c r="L146" i="31"/>
  <c r="L153" i="31"/>
  <c r="L13" i="31"/>
  <c r="L21" i="31"/>
  <c r="L25" i="31"/>
  <c r="L29" i="31"/>
  <c r="L15" i="31"/>
  <c r="L32" i="31"/>
  <c r="L144" i="31"/>
  <c r="L23" i="31"/>
  <c r="L27" i="31"/>
  <c r="L24" i="31"/>
  <c r="L28" i="31"/>
  <c r="L33" i="31"/>
  <c r="L36" i="31"/>
  <c r="L41" i="31"/>
  <c r="L26" i="31"/>
  <c r="L154" i="31"/>
  <c r="L39" i="31"/>
  <c r="L111" i="31"/>
  <c r="L66" i="31"/>
  <c r="L73" i="31"/>
  <c r="L10" i="31"/>
  <c r="L56" i="31"/>
  <c r="L74" i="31"/>
  <c r="L65" i="31"/>
  <c r="L60" i="31"/>
  <c r="L67" i="31"/>
  <c r="L14" i="31"/>
  <c r="L49" i="31"/>
  <c r="L59" i="31"/>
  <c r="L138" i="31"/>
  <c r="L30" i="31"/>
  <c r="L37" i="31"/>
  <c r="L72" i="31"/>
  <c r="L110" i="31"/>
  <c r="L139" i="31"/>
  <c r="L35" i="31"/>
  <c r="L58" i="31"/>
  <c r="L112" i="31"/>
  <c r="L44" i="31"/>
  <c r="L57" i="31"/>
  <c r="L20" i="31"/>
  <c r="L38" i="31"/>
  <c r="L42" i="31"/>
  <c r="L140" i="31"/>
  <c r="K53" i="31"/>
  <c r="L155" i="31" l="1"/>
  <c r="J156" i="31"/>
  <c r="L156" i="31" s="1"/>
  <c r="J185" i="31"/>
  <c r="L185" i="31" s="1"/>
  <c r="L187" i="31" l="1"/>
  <c r="I16" i="7" s="1"/>
  <c r="J266" i="28"/>
  <c r="G266" i="28"/>
  <c r="J265" i="28"/>
  <c r="G265" i="28"/>
  <c r="J268" i="28"/>
  <c r="G268" i="28"/>
  <c r="J267" i="28"/>
  <c r="G267" i="28"/>
  <c r="J264" i="28"/>
  <c r="G264" i="28"/>
  <c r="J263" i="28"/>
  <c r="G263" i="28"/>
  <c r="J262" i="28"/>
  <c r="G262" i="28"/>
  <c r="J261" i="28"/>
  <c r="G261" i="28"/>
  <c r="J260" i="28"/>
  <c r="G260" i="28"/>
  <c r="L260" i="28" l="1"/>
  <c r="L263" i="28"/>
  <c r="L265" i="28"/>
  <c r="L261" i="28"/>
  <c r="L267" i="28"/>
  <c r="L262" i="28"/>
  <c r="L264" i="28"/>
  <c r="L266" i="28"/>
  <c r="L268" i="28"/>
  <c r="J259" i="28" l="1"/>
  <c r="G259" i="28"/>
  <c r="L259" i="28" l="1"/>
  <c r="J258" i="28"/>
  <c r="J269" i="28" s="1"/>
  <c r="L269" i="28" s="1"/>
  <c r="G258" i="28"/>
  <c r="J165" i="28"/>
  <c r="G165" i="28"/>
  <c r="J172" i="28"/>
  <c r="G172" i="28"/>
  <c r="J171" i="28"/>
  <c r="G171" i="28"/>
  <c r="J170" i="28"/>
  <c r="G170" i="28"/>
  <c r="J169" i="28"/>
  <c r="G169" i="28"/>
  <c r="J168" i="28"/>
  <c r="G168" i="28"/>
  <c r="J167" i="28"/>
  <c r="G167" i="28"/>
  <c r="J166" i="28"/>
  <c r="G166" i="28"/>
  <c r="J164" i="28"/>
  <c r="G164" i="28"/>
  <c r="J163" i="28"/>
  <c r="G163" i="28"/>
  <c r="J162" i="28"/>
  <c r="G162" i="28"/>
  <c r="J161" i="28"/>
  <c r="G161" i="28"/>
  <c r="J158" i="28"/>
  <c r="G158" i="28"/>
  <c r="J157" i="28"/>
  <c r="G157" i="28"/>
  <c r="J156" i="28"/>
  <c r="G156" i="28"/>
  <c r="J155" i="28"/>
  <c r="G155" i="28"/>
  <c r="J154" i="28"/>
  <c r="G154" i="28"/>
  <c r="J153" i="28"/>
  <c r="G153" i="28"/>
  <c r="J152" i="28"/>
  <c r="G152" i="28"/>
  <c r="J151" i="28"/>
  <c r="G151" i="28"/>
  <c r="J221" i="28"/>
  <c r="G221" i="28"/>
  <c r="J220" i="28"/>
  <c r="G220" i="28"/>
  <c r="J147" i="28"/>
  <c r="G147" i="28"/>
  <c r="J146" i="28"/>
  <c r="G146" i="28"/>
  <c r="J145" i="28"/>
  <c r="G145" i="28"/>
  <c r="J144" i="28"/>
  <c r="G144" i="28"/>
  <c r="J143" i="28"/>
  <c r="G143" i="28"/>
  <c r="J142" i="28"/>
  <c r="G142" i="28"/>
  <c r="J141" i="28"/>
  <c r="G141" i="28"/>
  <c r="J235" i="28"/>
  <c r="G235" i="28"/>
  <c r="J234" i="28"/>
  <c r="G234" i="28"/>
  <c r="J224" i="28"/>
  <c r="G224" i="28"/>
  <c r="J227" i="28"/>
  <c r="J226" i="28"/>
  <c r="G103" i="29"/>
  <c r="L103" i="29" s="1"/>
  <c r="L151" i="28" l="1"/>
  <c r="L154" i="28"/>
  <c r="L155" i="28"/>
  <c r="L168" i="28"/>
  <c r="L171" i="28"/>
  <c r="L157" i="28"/>
  <c r="L258" i="28"/>
  <c r="M270" i="28" s="1"/>
  <c r="L170" i="28"/>
  <c r="L165" i="28"/>
  <c r="L153" i="28"/>
  <c r="L167" i="28"/>
  <c r="L156" i="28"/>
  <c r="L161" i="28"/>
  <c r="L169" i="28"/>
  <c r="L163" i="28"/>
  <c r="L152" i="28"/>
  <c r="L164" i="28"/>
  <c r="L158" i="28"/>
  <c r="L162" i="28"/>
  <c r="L166" i="28"/>
  <c r="L172" i="28"/>
  <c r="L221" i="28"/>
  <c r="L226" i="28"/>
  <c r="L234" i="28"/>
  <c r="L142" i="28"/>
  <c r="L143" i="28"/>
  <c r="L141" i="28"/>
  <c r="L220" i="28"/>
  <c r="L147" i="28"/>
  <c r="L144" i="28"/>
  <c r="L145" i="28"/>
  <c r="L146" i="28"/>
  <c r="L224" i="28"/>
  <c r="L227" i="28"/>
  <c r="L235" i="28"/>
  <c r="J242" i="28"/>
  <c r="G242" i="28"/>
  <c r="J241" i="28"/>
  <c r="G241" i="28"/>
  <c r="J251" i="28"/>
  <c r="G251" i="28"/>
  <c r="J250" i="28"/>
  <c r="G250" i="28"/>
  <c r="J249" i="28"/>
  <c r="G249" i="28"/>
  <c r="J248" i="28"/>
  <c r="G248" i="28"/>
  <c r="J247" i="28"/>
  <c r="G247" i="28"/>
  <c r="J246" i="28"/>
  <c r="G246" i="28"/>
  <c r="J245" i="28"/>
  <c r="G245" i="28"/>
  <c r="J244" i="28"/>
  <c r="G244" i="28"/>
  <c r="J243" i="28"/>
  <c r="G243" i="28"/>
  <c r="J219" i="28"/>
  <c r="G219" i="28"/>
  <c r="J218" i="28"/>
  <c r="G218" i="28"/>
  <c r="J217" i="28"/>
  <c r="G217" i="28"/>
  <c r="J213" i="28"/>
  <c r="G213" i="28"/>
  <c r="J212" i="28"/>
  <c r="G212" i="28"/>
  <c r="J211" i="28"/>
  <c r="G211" i="28"/>
  <c r="J210" i="28"/>
  <c r="G210" i="28"/>
  <c r="J208" i="28"/>
  <c r="G208" i="28"/>
  <c r="J209" i="28"/>
  <c r="G209" i="28"/>
  <c r="J207" i="28"/>
  <c r="J206" i="28"/>
  <c r="G206" i="28"/>
  <c r="J204" i="28"/>
  <c r="G204" i="28"/>
  <c r="J203" i="28"/>
  <c r="G203" i="28"/>
  <c r="J202" i="28"/>
  <c r="G202" i="28"/>
  <c r="J201" i="28"/>
  <c r="G201" i="28"/>
  <c r="J200" i="28"/>
  <c r="G200" i="28"/>
  <c r="J199" i="28"/>
  <c r="G199" i="28"/>
  <c r="J198" i="28"/>
  <c r="G198" i="28"/>
  <c r="L218" i="28" l="1"/>
  <c r="L208" i="28"/>
  <c r="L213" i="28"/>
  <c r="L243" i="28"/>
  <c r="L250" i="28"/>
  <c r="L242" i="28"/>
  <c r="L247" i="28"/>
  <c r="L241" i="28"/>
  <c r="L217" i="28"/>
  <c r="L244" i="28"/>
  <c r="L245" i="28"/>
  <c r="L219" i="28"/>
  <c r="L249" i="28"/>
  <c r="L246" i="28"/>
  <c r="L251" i="28"/>
  <c r="L248" i="28"/>
  <c r="L203" i="28"/>
  <c r="L209" i="28"/>
  <c r="L212" i="28"/>
  <c r="L211" i="28"/>
  <c r="L210" i="28"/>
  <c r="L207" i="28"/>
  <c r="L206" i="28"/>
  <c r="L198" i="28"/>
  <c r="L199" i="28"/>
  <c r="L200" i="28"/>
  <c r="L204" i="28"/>
  <c r="L202" i="28"/>
  <c r="L201" i="28"/>
  <c r="J240" i="28" l="1"/>
  <c r="G240" i="28"/>
  <c r="J239" i="28"/>
  <c r="G239" i="28"/>
  <c r="J150" i="28"/>
  <c r="G150" i="28"/>
  <c r="J149" i="28"/>
  <c r="G149" i="28"/>
  <c r="J238" i="28"/>
  <c r="G238" i="28"/>
  <c r="J237" i="28"/>
  <c r="G237" i="28"/>
  <c r="J236" i="28"/>
  <c r="G236" i="28"/>
  <c r="J232" i="28"/>
  <c r="G232" i="28"/>
  <c r="J230" i="28"/>
  <c r="G230" i="28"/>
  <c r="J229" i="28"/>
  <c r="J228" i="28"/>
  <c r="J225" i="28"/>
  <c r="G225" i="28"/>
  <c r="J223" i="28"/>
  <c r="G223" i="28"/>
  <c r="J205" i="28"/>
  <c r="G205" i="28"/>
  <c r="J197" i="28"/>
  <c r="G197" i="28"/>
  <c r="J196" i="28"/>
  <c r="G196" i="28"/>
  <c r="J179" i="28" l="1"/>
  <c r="L179" i="28" s="1"/>
  <c r="J252" i="28"/>
  <c r="L236" i="28"/>
  <c r="L197" i="28"/>
  <c r="L230" i="28"/>
  <c r="L239" i="28"/>
  <c r="L238" i="28"/>
  <c r="L150" i="28"/>
  <c r="L196" i="28"/>
  <c r="L229" i="28"/>
  <c r="L237" i="28"/>
  <c r="L205" i="28"/>
  <c r="L223" i="28"/>
  <c r="L228" i="28"/>
  <c r="L240" i="28"/>
  <c r="L225" i="28"/>
  <c r="L232" i="28"/>
  <c r="L149" i="28"/>
  <c r="M180" i="28" l="1"/>
  <c r="J195" i="28"/>
  <c r="G195" i="28"/>
  <c r="L195" i="28" l="1"/>
  <c r="J194" i="28"/>
  <c r="G194" i="28"/>
  <c r="L194" i="28" l="1"/>
  <c r="J193" i="28"/>
  <c r="G193" i="28"/>
  <c r="L193" i="28" l="1"/>
  <c r="J189" i="28"/>
  <c r="G189" i="28"/>
  <c r="J188" i="28"/>
  <c r="G188" i="28"/>
  <c r="J187" i="28"/>
  <c r="G187" i="28"/>
  <c r="J186" i="28"/>
  <c r="G186" i="28"/>
  <c r="L189" i="28" l="1"/>
  <c r="L186" i="28"/>
  <c r="L188" i="28"/>
  <c r="L187" i="28"/>
  <c r="J73" i="29"/>
  <c r="G73" i="29"/>
  <c r="G71" i="29"/>
  <c r="J71" i="29"/>
  <c r="L71" i="29" s="1"/>
  <c r="J68" i="29"/>
  <c r="G68" i="29"/>
  <c r="J67" i="29"/>
  <c r="G67" i="29"/>
  <c r="J66" i="29"/>
  <c r="G66" i="29"/>
  <c r="J61" i="29"/>
  <c r="G61" i="29"/>
  <c r="L73" i="29" l="1"/>
  <c r="L66" i="29"/>
  <c r="L67" i="29"/>
  <c r="L68" i="29"/>
  <c r="L61" i="29"/>
  <c r="J162" i="29"/>
  <c r="G162" i="29"/>
  <c r="L162" i="29" l="1"/>
  <c r="G100" i="29"/>
  <c r="L100" i="29" s="1"/>
  <c r="J72" i="29" l="1"/>
  <c r="G72" i="29"/>
  <c r="J70" i="29"/>
  <c r="G70" i="29"/>
  <c r="J69" i="29"/>
  <c r="G69" i="29"/>
  <c r="J65" i="29"/>
  <c r="G65" i="29"/>
  <c r="L69" i="29" l="1"/>
  <c r="L72" i="29"/>
  <c r="L65" i="29"/>
  <c r="L70" i="29"/>
  <c r="J63" i="29" l="1"/>
  <c r="G63" i="29"/>
  <c r="J62" i="29"/>
  <c r="G62" i="29"/>
  <c r="J60" i="29"/>
  <c r="G60" i="29"/>
  <c r="J59" i="29"/>
  <c r="G59" i="29"/>
  <c r="J58" i="29"/>
  <c r="G58" i="29"/>
  <c r="J57" i="29"/>
  <c r="G57" i="29"/>
  <c r="J56" i="29"/>
  <c r="G56" i="29"/>
  <c r="L58" i="29" l="1"/>
  <c r="L63" i="29"/>
  <c r="L57" i="29"/>
  <c r="L60" i="29"/>
  <c r="L62" i="29"/>
  <c r="L56" i="29"/>
  <c r="L59" i="29"/>
  <c r="G42" i="29" l="1"/>
  <c r="J42" i="29"/>
  <c r="J39" i="29"/>
  <c r="G39" i="29"/>
  <c r="J38" i="29"/>
  <c r="G38" i="29"/>
  <c r="L42" i="29" l="1"/>
  <c r="L38" i="29"/>
  <c r="L39" i="29"/>
  <c r="J163" i="29" l="1"/>
  <c r="G163" i="29"/>
  <c r="L163" i="29" l="1"/>
  <c r="J41" i="29"/>
  <c r="G41" i="29"/>
  <c r="J173" i="29"/>
  <c r="G173" i="29"/>
  <c r="J204" i="29"/>
  <c r="G204" i="29"/>
  <c r="J203" i="29"/>
  <c r="G203" i="29"/>
  <c r="L41" i="29" l="1"/>
  <c r="L173" i="29"/>
  <c r="L203" i="29"/>
  <c r="L204" i="29"/>
  <c r="G197" i="29" l="1"/>
  <c r="L197" i="29" s="1"/>
  <c r="J81" i="29" l="1"/>
  <c r="L81" i="29" l="1"/>
  <c r="J130" i="29" l="1"/>
  <c r="G130" i="29"/>
  <c r="L130" i="29" l="1"/>
  <c r="G206" i="29" l="1"/>
  <c r="L206" i="29" s="1"/>
  <c r="J37" i="29"/>
  <c r="G37" i="29"/>
  <c r="J36" i="29"/>
  <c r="G36" i="29"/>
  <c r="J35" i="29"/>
  <c r="G35" i="29"/>
  <c r="G30" i="29"/>
  <c r="J30" i="29"/>
  <c r="G23" i="29"/>
  <c r="J23" i="29"/>
  <c r="G11" i="29"/>
  <c r="J11" i="29"/>
  <c r="L11" i="29" l="1"/>
  <c r="L23" i="29"/>
  <c r="L37" i="29"/>
  <c r="L36" i="29"/>
  <c r="L35" i="29"/>
  <c r="L30" i="29"/>
  <c r="J141" i="29"/>
  <c r="G141" i="29"/>
  <c r="L141" i="29" l="1"/>
  <c r="J52" i="29"/>
  <c r="G52" i="29"/>
  <c r="L52" i="29" l="1"/>
  <c r="J171" i="29" l="1"/>
  <c r="G171" i="29"/>
  <c r="L171" i="29" l="1"/>
  <c r="J133" i="29" l="1"/>
  <c r="G133" i="29"/>
  <c r="G51" i="29"/>
  <c r="G49" i="29"/>
  <c r="J49" i="29"/>
  <c r="J51" i="29"/>
  <c r="L133" i="29" l="1"/>
  <c r="L51" i="29"/>
  <c r="L49" i="29"/>
  <c r="J15" i="29" l="1"/>
  <c r="G15" i="29"/>
  <c r="L15" i="29" l="1"/>
  <c r="G101" i="29" l="1"/>
  <c r="L101" i="29" l="1"/>
  <c r="J190" i="28"/>
  <c r="J191" i="28"/>
  <c r="J192" i="28"/>
  <c r="G190" i="28"/>
  <c r="G191" i="28"/>
  <c r="G192" i="28"/>
  <c r="J214" i="28" l="1"/>
  <c r="L214" i="28" s="1"/>
  <c r="L252" i="28"/>
  <c r="L192" i="28"/>
  <c r="L191" i="28"/>
  <c r="L190" i="28"/>
  <c r="M253" i="28" l="1"/>
  <c r="J124" i="29"/>
  <c r="G124" i="29"/>
  <c r="J123" i="29"/>
  <c r="G123" i="29"/>
  <c r="J117" i="29"/>
  <c r="G117" i="29"/>
  <c r="J116" i="29"/>
  <c r="G116" i="29"/>
  <c r="J115" i="29"/>
  <c r="J113" i="29"/>
  <c r="G113" i="29"/>
  <c r="J111" i="29"/>
  <c r="G111" i="29"/>
  <c r="J110" i="29"/>
  <c r="G110" i="29"/>
  <c r="J159" i="29"/>
  <c r="G159" i="29"/>
  <c r="G209" i="29"/>
  <c r="L209" i="29" s="1"/>
  <c r="G208" i="29"/>
  <c r="L208" i="29" s="1"/>
  <c r="G207" i="29"/>
  <c r="L207" i="29" s="1"/>
  <c r="G205" i="29"/>
  <c r="L205" i="29" s="1"/>
  <c r="J10" i="29"/>
  <c r="G10" i="29"/>
  <c r="M540" i="28" l="1"/>
  <c r="I24" i="7" s="1"/>
  <c r="L111" i="29"/>
  <c r="L117" i="29"/>
  <c r="L113" i="29"/>
  <c r="L159" i="29"/>
  <c r="L115" i="29"/>
  <c r="L123" i="29"/>
  <c r="L116" i="29"/>
  <c r="L124" i="29"/>
  <c r="L110" i="29"/>
  <c r="L10" i="29"/>
  <c r="G102" i="29" l="1"/>
  <c r="L102" i="29" s="1"/>
  <c r="G170" i="29" l="1"/>
  <c r="L170" i="29" s="1"/>
  <c r="J154" i="29" l="1"/>
  <c r="G154" i="29"/>
  <c r="L154" i="29" l="1"/>
  <c r="G172" i="29" l="1"/>
  <c r="L172" i="29" s="1"/>
  <c r="G118" i="29" l="1"/>
  <c r="J118" i="29"/>
  <c r="G112" i="29"/>
  <c r="J112" i="29"/>
  <c r="L118" i="29" l="1"/>
  <c r="L112" i="29"/>
  <c r="J134" i="29" l="1"/>
  <c r="G134" i="29"/>
  <c r="J147" i="29"/>
  <c r="J148" i="29"/>
  <c r="G147" i="29"/>
  <c r="G148" i="29"/>
  <c r="L148" i="29" l="1"/>
  <c r="L134" i="29"/>
  <c r="L147" i="29"/>
  <c r="J114" i="29" l="1"/>
  <c r="G114" i="29"/>
  <c r="L114" i="29" l="1"/>
  <c r="J161" i="29" l="1"/>
  <c r="G161" i="29"/>
  <c r="L161" i="29" l="1"/>
  <c r="J53" i="29" l="1"/>
  <c r="J54" i="29"/>
  <c r="G53" i="29"/>
  <c r="G54" i="29"/>
  <c r="L53" i="29" l="1"/>
  <c r="L54" i="29"/>
  <c r="J153" i="29" l="1"/>
  <c r="G153" i="29"/>
  <c r="J140" i="29"/>
  <c r="G140" i="29"/>
  <c r="J139" i="29"/>
  <c r="G139" i="29"/>
  <c r="J132" i="29"/>
  <c r="G132" i="29"/>
  <c r="J131" i="29"/>
  <c r="G131" i="29"/>
  <c r="J129" i="29"/>
  <c r="G129" i="29"/>
  <c r="J80" i="29"/>
  <c r="G80" i="29"/>
  <c r="J79" i="29"/>
  <c r="G79" i="29"/>
  <c r="J78" i="29"/>
  <c r="G78" i="29"/>
  <c r="K54" i="29"/>
  <c r="K53" i="29"/>
  <c r="J32" i="29"/>
  <c r="G32" i="29"/>
  <c r="J33" i="29"/>
  <c r="G33" i="29"/>
  <c r="J29" i="29"/>
  <c r="G29" i="29"/>
  <c r="J28" i="29"/>
  <c r="G28" i="29"/>
  <c r="J27" i="29"/>
  <c r="G27" i="29"/>
  <c r="J26" i="29"/>
  <c r="G26" i="29"/>
  <c r="J25" i="29"/>
  <c r="G25" i="29"/>
  <c r="J24" i="29"/>
  <c r="G24" i="29"/>
  <c r="J22" i="29"/>
  <c r="G22" i="29"/>
  <c r="J21" i="29"/>
  <c r="G21" i="29"/>
  <c r="J20" i="29"/>
  <c r="G20" i="29"/>
  <c r="J14" i="29"/>
  <c r="G14" i="29"/>
  <c r="J13" i="29"/>
  <c r="G13" i="29"/>
  <c r="J174" i="29" l="1"/>
  <c r="J175" i="29" s="1"/>
  <c r="L14" i="29"/>
  <c r="L13" i="29"/>
  <c r="L21" i="29"/>
  <c r="L26" i="29"/>
  <c r="L33" i="29"/>
  <c r="L140" i="29"/>
  <c r="L25" i="29"/>
  <c r="L29" i="29"/>
  <c r="L28" i="29"/>
  <c r="L22" i="29"/>
  <c r="L32" i="29"/>
  <c r="L129" i="29"/>
  <c r="L24" i="29"/>
  <c r="L131" i="29"/>
  <c r="L139" i="29"/>
  <c r="L153" i="29"/>
  <c r="L80" i="29"/>
  <c r="L27" i="29"/>
  <c r="L79" i="29"/>
  <c r="L20" i="29"/>
  <c r="L78" i="29"/>
  <c r="L132" i="29"/>
  <c r="L175" i="29" l="1"/>
  <c r="J210" i="29"/>
  <c r="L210" i="29" s="1"/>
  <c r="L174" i="29"/>
  <c r="L213" i="29" l="1"/>
  <c r="I14" i="7" s="1"/>
  <c r="I27" i="7" s="1"/>
</calcChain>
</file>

<file path=xl/sharedStrings.xml><?xml version="1.0" encoding="utf-8"?>
<sst xmlns="http://schemas.openxmlformats.org/spreadsheetml/2006/main" count="3001" uniqueCount="455">
  <si>
    <t>MONTÁŽ  VČETNĚ DODÁVKY MATERIÁLU A PŘÍSLUŠENSTVÍ.</t>
  </si>
  <si>
    <t>MONTÁŽE</t>
  </si>
  <si>
    <t>MATERIÁL</t>
  </si>
  <si>
    <t>CELKEM</t>
  </si>
  <si>
    <t>UKOČENÍ  ŽIL JEDNOTLIVÝCH KABELŮ A ŠŇŮR</t>
  </si>
  <si>
    <t>HODINOVÁ   ZÚČTOVACÍ   SAZBA</t>
  </si>
  <si>
    <t>PROJEKTOVÁ DOKUMENTACE SKUTEČNÉHO PROVEDENÍ</t>
  </si>
  <si>
    <t>Rozpočet elektroinstalace</t>
  </si>
  <si>
    <t>bez DPH</t>
  </si>
  <si>
    <t>CELKEM :</t>
  </si>
  <si>
    <t>KS</t>
  </si>
  <si>
    <t>M</t>
  </si>
  <si>
    <t xml:space="preserve">                                                                                              </t>
  </si>
  <si>
    <t>M2</t>
  </si>
  <si>
    <t>kpl</t>
  </si>
  <si>
    <t>ks</t>
  </si>
  <si>
    <t>m</t>
  </si>
  <si>
    <t>montáže celkem</t>
  </si>
  <si>
    <t>materiál celkem</t>
  </si>
  <si>
    <t>H</t>
  </si>
  <si>
    <t>KRABICE  PŘÍSTROJOVÉ  A  ODBOČNÉ</t>
  </si>
  <si>
    <t>Štítek výstražný</t>
  </si>
  <si>
    <t xml:space="preserve">Akce : Nový areál S.O.K. stavební                                Průmyslová zóna Hrotovická 162                                                  Střítež, Třebíč 1, 674 01
</t>
  </si>
  <si>
    <t xml:space="preserve">Investor : </t>
  </si>
  <si>
    <t>TRUBKA INSTALAČNÍ PEVNÁ IES VRM 20 SVĚTLE ŠEDÁ VČETNĚ PŘÍCHYTEK</t>
  </si>
  <si>
    <t>TRUBKA INSTALAČNÍ PEVNÁ IES VRM 25 SVĚTLE ŠEDÁ VČETNĚ PŘÍCHYTEK</t>
  </si>
  <si>
    <t>TRUBKA GSIG 20 OCHRANNÁ HADICE</t>
  </si>
  <si>
    <t>UKONČENÍ VODIČŮ VČETNĚ ZAPOJENÍ A KONCOVKY DO 2,5MM2</t>
  </si>
  <si>
    <t>UKONČENÍ  KABELU DO 3X4</t>
  </si>
  <si>
    <t>KONSTRUKCE OCEL NOSNA  50KG</t>
  </si>
  <si>
    <t>POMOCNÝ MATERIÁL</t>
  </si>
  <si>
    <t>%</t>
  </si>
  <si>
    <t xml:space="preserve">REVIZE ELEKTRO VÝCHOZÍ </t>
  </si>
  <si>
    <t>UVEDENÍ DO PROVOZU</t>
  </si>
  <si>
    <t>OCHRANNÉ  POSPOJOVÁNÍ</t>
  </si>
  <si>
    <t xml:space="preserve">ROZVODNICE </t>
  </si>
  <si>
    <t>SPOJKA ZEMNÍCÍ SVZM 1</t>
  </si>
  <si>
    <t>SPOJKA ŽLABU SZM 1 ŽZ</t>
  </si>
  <si>
    <t xml:space="preserve">KABELY CELOPLASTOVÉ ULOŽENÉ  POD OMÍTKOU, VE STROPNÍ KONSTRUKCI A ŽLABECH </t>
  </si>
  <si>
    <t>Sběrnice Z-GV-16/3P-3TE</t>
  </si>
  <si>
    <t>Svorky 2,5mm2</t>
  </si>
  <si>
    <t>SPOJKA INS-MGM-020</t>
  </si>
  <si>
    <t>SPOJKA INS-MGM-025</t>
  </si>
  <si>
    <t>SPOJKA INS-CFV 20 FLEX.KOLENO</t>
  </si>
  <si>
    <t>SPOJKA INS-CFV 25 FLEX.KOLENO</t>
  </si>
  <si>
    <t xml:space="preserve">PROTIPOŽÁRNÍ OPATŘENÍ </t>
  </si>
  <si>
    <t>Izolátor II M10</t>
  </si>
  <si>
    <t>Propoj PO</t>
  </si>
  <si>
    <t>Popis přístrojů</t>
  </si>
  <si>
    <t>Pomocný materiál</t>
  </si>
  <si>
    <t>ROZVODNICE A ROZVADĚČE</t>
  </si>
  <si>
    <t>SPÍNAČE   A  ZÁSUVKY</t>
  </si>
  <si>
    <t>OSTATNÍ</t>
  </si>
  <si>
    <t>TRUBKA INSTALAČNÍ PEVNÁ IES VRM 32 SVĚTLE ŠEDÁ VČETNĚ PŘÍCHYTEK</t>
  </si>
  <si>
    <t>SPOJKA INS-CFV 32 FLEX.KOLENO</t>
  </si>
  <si>
    <t>SPOJKA INS-MGM-032</t>
  </si>
  <si>
    <t>KONSTRUKCE OCEL NOSNA  100KG</t>
  </si>
  <si>
    <t>TRUBKY  OHEBNÉ  A  PEVNÉ, LIŠTY</t>
  </si>
  <si>
    <t>KABELOVÉ TRASY</t>
  </si>
  <si>
    <t>VODIČ CYA 4</t>
  </si>
  <si>
    <t xml:space="preserve">KABEL  CYKY  3  X  2,5 MM2   </t>
  </si>
  <si>
    <t xml:space="preserve">KABEL  CYKY  5  X  2,5 MM2 </t>
  </si>
  <si>
    <t>KONCOVKA SMRSŤOVACÍ PRO AYKY 185-240</t>
  </si>
  <si>
    <t>UKONČENÍ VODIČŮ VČETNĚ ZAPOJENÍ A KONCOVKY DO 240MM2</t>
  </si>
  <si>
    <t xml:space="preserve">KABEL  CYKY  5  X     10 MM2   </t>
  </si>
  <si>
    <t>UKONČENÍ VODIČŮ VČETNĚ ZAPOJENÍ A KONCOVKY DO    10MM2</t>
  </si>
  <si>
    <t>UKONČENÍ  KABELU DO 5X10</t>
  </si>
  <si>
    <t>Svorky 10mm2</t>
  </si>
  <si>
    <t>VODIČ CYA 25</t>
  </si>
  <si>
    <t>PRIPL.NA ZATAHOVANI KABELU DO CHRÁNIČKY</t>
  </si>
  <si>
    <t xml:space="preserve">NOSNÉ KONSTRUKCE </t>
  </si>
  <si>
    <t>Impulsní relé Z-S230/S</t>
  </si>
  <si>
    <t>KONSTRUKCE OCEL NOSNA  10KG</t>
  </si>
  <si>
    <t>M3</t>
  </si>
  <si>
    <t xml:space="preserve">POMOCNÉ, MANIPULAČNÍ, PŘÍPRAVNÉ PRÁCE </t>
  </si>
  <si>
    <t>UKONČENÍ VODIČŮ VČETNĚ ZAPOJENÍ A KONCOVKY DO     6MM2</t>
  </si>
  <si>
    <t>UKONČENÍ  KABELU DO 5X2,5</t>
  </si>
  <si>
    <t>UKONČENÍ  KABELU DO 5X6</t>
  </si>
  <si>
    <t>BEZZŠROUBOVÁ SVORKA    3 X 2,5 MM2</t>
  </si>
  <si>
    <t>BEZZŠROUBOVÁ SVORKA   5 X 2,5 MM2</t>
  </si>
  <si>
    <t xml:space="preserve">OEZ blok spín BH630NE305 </t>
  </si>
  <si>
    <t xml:space="preserve">OEZ spoušť nadproud SE-BH-0630-DTV3  </t>
  </si>
  <si>
    <t xml:space="preserve">OEZ spoušť napěť SV-BHD-X230 230/400/500VAC/220VDC </t>
  </si>
  <si>
    <t>TRUBKA INSTALAČNÍ PEVNÁ IES VRM 40 SVĚTLE ŠEDÁ VČETNĚ PŘÍCHYTEK</t>
  </si>
  <si>
    <t>SPOJKA INS-MGM-040</t>
  </si>
  <si>
    <t>VODIČ CYA 16</t>
  </si>
  <si>
    <t xml:space="preserve">PK1 - Podlahová krabice s nast. hloubkou 75-105 mm
        - pro 24 modulů Mosaic, 3x8 moduly, nerezový kryt
4x Zásuvka 230V standardní      2 moduly,  bílá (0 771 40)
2x Zásuvka 230V s akustickou signalizací poruchy  2 moduly,  bílá (Z 771 40)
8x Zásuvka RJ 45, STP, bílá, 1 mod     </t>
  </si>
  <si>
    <t>UKONČENÍ  KABELU DO 5X50</t>
  </si>
  <si>
    <t>UKONČENÍ VODIČŮ VČETNĚ ZAPOJENÍ A KONCOVKY DO    50MM2</t>
  </si>
  <si>
    <t xml:space="preserve">KABEL  CYKY  5  X     6 MM2   </t>
  </si>
  <si>
    <t xml:space="preserve">KABEL  CYKY  5  X     4 MM2   </t>
  </si>
  <si>
    <t>TRUBKA GSIG 25 OCHRANNÁ HADICE</t>
  </si>
  <si>
    <t>VODIČ CYA 6</t>
  </si>
  <si>
    <t>LIŠTA S VÍČKEM 40x20</t>
  </si>
  <si>
    <t>LIŠTA S VÍČKEM 40x40</t>
  </si>
  <si>
    <t>LIŠTA S VÍČKEM 60x40</t>
  </si>
  <si>
    <t>SPOLUPRÁCE S REVIZNÍM TECHNIKEM</t>
  </si>
  <si>
    <t>DOPLŇKOVÉ POSPOJOVÁNÍ</t>
  </si>
  <si>
    <t>VRN</t>
  </si>
  <si>
    <t>DOPRAVA</t>
  </si>
  <si>
    <t>Revitalizace budovy č. IV BMT Medical Technology</t>
  </si>
  <si>
    <t>ROZVODNICE RH  - montáž</t>
  </si>
  <si>
    <t>ROZVODNICE R1 - montáž</t>
  </si>
  <si>
    <t>ROZVODNICE R2 - montáž</t>
  </si>
  <si>
    <t>ROZVODNICE R3 - montáž</t>
  </si>
  <si>
    <t>ROZVODNICE R4 - montáž</t>
  </si>
  <si>
    <t>ROZVODNICE R5 - montáž</t>
  </si>
  <si>
    <t>ROZVODNICE R4.1 - montáž</t>
  </si>
  <si>
    <t>ROZVODNICE RH</t>
  </si>
  <si>
    <t>ROZVODNICE R2</t>
  </si>
  <si>
    <t>ROZVODNICE R3</t>
  </si>
  <si>
    <t>ROZVODNICE R4.1</t>
  </si>
  <si>
    <t>DEMONTÁŽNÍ PRÁCE</t>
  </si>
  <si>
    <t>LEŠENÍ POJÍZDNÉ PROSTOROVÉ 1,5-10M</t>
  </si>
  <si>
    <t>LEŠENÍ PROSTOROVÉ V HALE - PROSTOROVÉ</t>
  </si>
  <si>
    <t>KRABICE BEZHALOG LIŠTOVÁ LK 80X28 T HF 80,5X80,5X28MM BÍLÁ</t>
  </si>
  <si>
    <t xml:space="preserve">RÁM NRT NÁSTAVNÝ </t>
  </si>
  <si>
    <t>LIŠTA S VÍČKEM 120x40</t>
  </si>
  <si>
    <t>LIŠTA S VÍČKEM 130x60</t>
  </si>
  <si>
    <t>PK 160X65 D HD - PARAPETNÍ KANÁL DUTÝ VČETNĚ PŘÍSLUŠENSTVÍ</t>
  </si>
  <si>
    <t>PKS 70/60 PŘÍČKA DĚLICÍ S AL FÓLIÍ</t>
  </si>
  <si>
    <t>PLASTOVÉ PROTAHOVACÍ KANÁLY DO BETONOVÉ PODLAHY 150 X 28 MM, 3 KOMORY  o.č.0 896 62</t>
  </si>
  <si>
    <t>WPL 120-30S Samonosný rošt, v.b. 120mm, š. 300mm, L 6m</t>
  </si>
  <si>
    <t>WPV 120S Boční spojka samonosného roštu</t>
  </si>
  <si>
    <t>WPVH 120S Boční horizontální spojka kloubová</t>
  </si>
  <si>
    <t>WPVV 120S Boční vertikální spojka kloubová</t>
  </si>
  <si>
    <t>WPHS-K S Úchyt roštu k výložníku</t>
  </si>
  <si>
    <t>WPLA 120-30F T - kus</t>
  </si>
  <si>
    <t>WPL 150-50S - Kabelový rošt pro velké rozpětí, v.b. 150mm, š. 500mm, L 6m- včetně podpěrné konstrukce pro rozpětí 12m</t>
  </si>
  <si>
    <t>WPHS-K S - Úchyt roštu k výložníku</t>
  </si>
  <si>
    <t>KWS 050F -  Výložník patkový, L 380mm, nosnost 750kg</t>
  </si>
  <si>
    <t>WPLB 150-50F - Koleno 90st.</t>
  </si>
  <si>
    <t>ELEKTROINSTALACE 1.NP</t>
  </si>
  <si>
    <t>ELEKTROINSTALACE 2.NP</t>
  </si>
  <si>
    <t>ELEKTROINSTALACE 3.NP</t>
  </si>
  <si>
    <t>ELEKTROINSTALACE 4.NP</t>
  </si>
  <si>
    <t>ELEKTROINSTALACE 5.NP</t>
  </si>
  <si>
    <t>ROZVODNICE R2.1 - montáž</t>
  </si>
  <si>
    <t>ROZVODNICE RC  - montáž</t>
  </si>
  <si>
    <t>KWS 030F -  Výložník patkový, L 380mm, nosnost 750kg</t>
  </si>
  <si>
    <t>WPLB 120-30F   Koleno 90st.</t>
  </si>
  <si>
    <t>WPV 150S Boční spojka samonosného roštu</t>
  </si>
  <si>
    <t>WPVH 150S Boční horizontální spojka kloubová</t>
  </si>
  <si>
    <t>WPVV 150S Boční vertikální spojka kloubová</t>
  </si>
  <si>
    <t>WPLA 150-30F T - kus</t>
  </si>
  <si>
    <t>pole č.1</t>
  </si>
  <si>
    <t>Svodič DEHN ventil TNC 255</t>
  </si>
  <si>
    <t xml:space="preserve">PASOVINA 30/10 CU </t>
  </si>
  <si>
    <t xml:space="preserve">OEZ KONTAKT POMOC PS-BHD-0010 1PŘEP </t>
  </si>
  <si>
    <t>Analyzátor sítě NA96</t>
  </si>
  <si>
    <t>Měřící transformátor pro sběrnice 600/5A</t>
  </si>
  <si>
    <t>SIGNÁLKA HIS-95 ZELENÁ  230V</t>
  </si>
  <si>
    <t>SIGNÁLKA HIS-95 RUDÁ  230V</t>
  </si>
  <si>
    <t>Instalační relé Z-R230/4S</t>
  </si>
  <si>
    <t>Instalační relé Z-R230/S</t>
  </si>
  <si>
    <t>Sourak. spínač SOU-1 + čidlo</t>
  </si>
  <si>
    <t>Svorky 6mm2</t>
  </si>
  <si>
    <t xml:space="preserve">Zdroj LPV-100-12 - LED napáječ 12V 100VA IP67 </t>
  </si>
  <si>
    <t>Koncový spínač TRC-FR501</t>
  </si>
  <si>
    <t>LED osvětlení</t>
  </si>
  <si>
    <t>Odpínač FH00-3A/F + pojistky 160A</t>
  </si>
  <si>
    <t xml:space="preserve">Odpínač OPVP10-3 + pojistky </t>
  </si>
  <si>
    <t xml:space="preserve">Odpínač OPVP10-1 + pojistky </t>
  </si>
  <si>
    <t xml:space="preserve">Odpínač OPVP10-1N + pojistky </t>
  </si>
  <si>
    <t>Jistič PL7-2/B/1</t>
  </si>
  <si>
    <t>Jistič PL7-6/C/1</t>
  </si>
  <si>
    <t xml:space="preserve">Chránič komb.  PFL7-16/1N/B/003 </t>
  </si>
  <si>
    <t>Zásuvka na DIN lištu  Z-SD230-BS</t>
  </si>
  <si>
    <t>Instalační stykač Z-SCH230/25-40</t>
  </si>
  <si>
    <t xml:space="preserve">Vývodky PG13,5  </t>
  </si>
  <si>
    <t xml:space="preserve">Vývodky PG16  </t>
  </si>
  <si>
    <t xml:space="preserve">Vývodky PG21 </t>
  </si>
  <si>
    <t xml:space="preserve">Vývodky PG29 </t>
  </si>
  <si>
    <t xml:space="preserve">Vývodky PG36 </t>
  </si>
  <si>
    <t xml:space="preserve">Vývodky PG48  </t>
  </si>
  <si>
    <t xml:space="preserve">Vývodky PG 16  </t>
  </si>
  <si>
    <t>pole č.2</t>
  </si>
  <si>
    <t>Svorky 16mm2</t>
  </si>
  <si>
    <t>ROZVODNICE  - montáž stávající</t>
  </si>
  <si>
    <t>KRABICE KU 68 LD/1- KRABICE PŘÍSTROJOVÁ</t>
  </si>
  <si>
    <t>KRABICE KU 68 LD/2 - KRABICE ODBOČNÁ S VÍČKEM</t>
  </si>
  <si>
    <t>Jistič PL7-4/B/1</t>
  </si>
  <si>
    <t>Jistič PL7-10/B/1</t>
  </si>
  <si>
    <t>Jistič PL7-10/C/1</t>
  </si>
  <si>
    <t>Jistič PL7-10/D/1</t>
  </si>
  <si>
    <t>Jistič PL7- 16/B/1</t>
  </si>
  <si>
    <t>Jistič PL7- 10/B/3</t>
  </si>
  <si>
    <t>Jistič PL7- 10/C/3</t>
  </si>
  <si>
    <t>Jistič PL7- 10/D/3</t>
  </si>
  <si>
    <t>Jistič PL7- 16/B/3</t>
  </si>
  <si>
    <t>Jistič PL7- 16/C/3</t>
  </si>
  <si>
    <t>Jistič PL7-20/C/3</t>
  </si>
  <si>
    <t>Jistič PL7-25/C/3</t>
  </si>
  <si>
    <t>Jistič PL7- 40/B/3</t>
  </si>
  <si>
    <t>Jistič PL7- 50/B/3</t>
  </si>
  <si>
    <t>Jistič PL7- 63/B/3</t>
  </si>
  <si>
    <t>Jistič PL7- 63/C/3</t>
  </si>
  <si>
    <t>Chránič komb.  PFL7-10/1N/C/003</t>
  </si>
  <si>
    <t>Chránič komb.  PFL7-16/1N/B/003</t>
  </si>
  <si>
    <t>Spínač Z-DSU1-102</t>
  </si>
  <si>
    <t>Spínač TLE schodišťový</t>
  </si>
  <si>
    <t>ROZVODNICE R2.1</t>
  </si>
  <si>
    <t>Svodič přepětí SPBT-12/280/4</t>
  </si>
  <si>
    <t>Hlavní vypínač IS-32/3</t>
  </si>
  <si>
    <t>Proudový chránič  PF7-40/4/003</t>
  </si>
  <si>
    <t xml:space="preserve">ELEKTROINSTALACE 2.NP  CELKEM </t>
  </si>
  <si>
    <t xml:space="preserve">ELEKTROINSTALACE 1.NP CELKEM </t>
  </si>
  <si>
    <t>ROZVODNICE RC</t>
  </si>
  <si>
    <t>lištový odpínač FSD2-33-LM včetně pojistek</t>
  </si>
  <si>
    <t>pole č.0</t>
  </si>
  <si>
    <t xml:space="preserve">OEZ spoušť napěť SV-BL-X230 230VAC/220VDC </t>
  </si>
  <si>
    <t xml:space="preserve">OEZ KONTAKT POMOC  PS-BL-2200 </t>
  </si>
  <si>
    <t>Měřící transformátor  350/5A</t>
  </si>
  <si>
    <t>Elektroměr 3-f pro nepřímé měření</t>
  </si>
  <si>
    <t>pole č.3</t>
  </si>
  <si>
    <t>pole č.4</t>
  </si>
  <si>
    <t>WPLK 150-30F   Horizontální křížení</t>
  </si>
  <si>
    <t>KABEL   CYKY 3x240+120MM2</t>
  </si>
  <si>
    <t>KABEL   CYKY 3x180+95MM2</t>
  </si>
  <si>
    <t>KABEL   CYKY 3x150+70MM2</t>
  </si>
  <si>
    <t>KABEL   CYKY 3x50+35MM2</t>
  </si>
  <si>
    <t>KABEL   CYKY 4x25MM2</t>
  </si>
  <si>
    <t xml:space="preserve">KABEL  CYKY  5  X     16 MM2   </t>
  </si>
  <si>
    <t>UKONČENÍ  KABELU  3X240+120MM2 ( 3x180+95MM2, 3x150+70MM2)</t>
  </si>
  <si>
    <t>UKONČENÍ  KABELU DO 4X25</t>
  </si>
  <si>
    <t>UKONČENÍ  KABELU DO 4X70</t>
  </si>
  <si>
    <t>ROZVODNICE R2.2 - montáž</t>
  </si>
  <si>
    <t>ROZVODNICE R2.2</t>
  </si>
  <si>
    <t xml:space="preserve">PASOVINA 80/10 CU </t>
  </si>
  <si>
    <t>OEZ blok spín BL1600SE305</t>
  </si>
  <si>
    <t>OEZ spoušť nadproud SE-BL-1250-DTV3</t>
  </si>
  <si>
    <t>Měřící transformátor  125/5A</t>
  </si>
  <si>
    <t>OEZ spoušť nadproud SE-BH-0250-DTV3</t>
  </si>
  <si>
    <t>pole č.5</t>
  </si>
  <si>
    <t>OEZ blok spín BC160NT305-160-D</t>
  </si>
  <si>
    <t>OEZ blok spín BC160NT305-125-D</t>
  </si>
  <si>
    <t>OEZ blok spín BC160NT305-80-D</t>
  </si>
  <si>
    <t>OEZ KONTAKT POMOC NS-BC-0010</t>
  </si>
  <si>
    <t>OEZ spoušť napěť SV-BC-X110</t>
  </si>
  <si>
    <t>pole č.6</t>
  </si>
  <si>
    <t xml:space="preserve">OEZ spoušť nadproud SE-BH-0400-DTV3 </t>
  </si>
  <si>
    <t>Odpínač FH00-3A/F + pojistky 125A</t>
  </si>
  <si>
    <t>Rozvodnice RC</t>
  </si>
  <si>
    <t>Měřící transformátor pro sběrnice 1200/5A</t>
  </si>
  <si>
    <t>ROZVODNICE R1 (RHx)</t>
  </si>
  <si>
    <t>Jistič PL7- 40/C/3</t>
  </si>
  <si>
    <t>Jistič PL7- 32/C/3</t>
  </si>
  <si>
    <t>Jistič PL7-25/B/3</t>
  </si>
  <si>
    <t>Jistič PL7-20/B/3</t>
  </si>
  <si>
    <t>UKONČENÍ  KABELU DO 4X25 (5x16)</t>
  </si>
  <si>
    <t xml:space="preserve"> Skříň 45M AV/I44-200 Instalační skříňka AV/I,třířadá</t>
  </si>
  <si>
    <t>Hlavní vypínač IS-63/3</t>
  </si>
  <si>
    <t>Jistič PLHT- 80/C/3</t>
  </si>
  <si>
    <t>Jistič PL7- 50/C/3</t>
  </si>
  <si>
    <t>Jistič PL7-16/C/3</t>
  </si>
  <si>
    <t>ROZVODNICE R4</t>
  </si>
  <si>
    <t>ROZVODNICE R5</t>
  </si>
  <si>
    <t>Jistič PL7-6/D/1</t>
  </si>
  <si>
    <t>Jistič PL7- 6/D/3</t>
  </si>
  <si>
    <t>ROZVODNICE CELKEM</t>
  </si>
  <si>
    <t>KABEL   CYKY 4x16MM2</t>
  </si>
  <si>
    <t>ZÁSUVKOVÁ SKŘÍŇ - typ A</t>
  </si>
  <si>
    <t xml:space="preserve">PŘÍPOJNÉ MÍSTO 400V - obecně </t>
  </si>
  <si>
    <t xml:space="preserve">PŘÍPOJNÉ MÍSTO 230V/24V - obecně </t>
  </si>
  <si>
    <t>ZÁSUVKOVÁ SKŘÍŇ - typ B</t>
  </si>
  <si>
    <t>PŘÍPOJNÉ MÍSTO 230V/24V - obecně</t>
  </si>
  <si>
    <t>PŘÍPOJNÉ MÍSTO 400V - obecně</t>
  </si>
  <si>
    <t>ROZVODNA TRAFOSTANICE - ÚPRAVA POLE  4</t>
  </si>
  <si>
    <t>ROZVODNA TRAFOSTANICE - ÚPRAVA POLE  8</t>
  </si>
  <si>
    <t>ROZVODNICE  - montáž stávajících - info cena</t>
  </si>
  <si>
    <t>EPS 1 s krytem - ekvipotenciální svorkovnice</t>
  </si>
  <si>
    <t>STAVENBÍ VÝPOMOCE</t>
  </si>
  <si>
    <t>BOURÁNÍ A ZAPRAVENÍ DRÁŽEK</t>
  </si>
  <si>
    <t>KABELOVÝ KANÁL POD ROZVODNICI RH</t>
  </si>
  <si>
    <t>DEMONTÁŽ  - STÁVAJÍCÍ IELEKTROINSTALACE</t>
  </si>
  <si>
    <t>ZVEDACÍ PLOŠINA PRO MONTÁŽ NOSNÝCH SYSTÉMŮ, ŽLABŮ, KABELŮ (4-10M)</t>
  </si>
  <si>
    <t xml:space="preserve">ELEKTROINSTALACE 3.NP CELKEM </t>
  </si>
  <si>
    <t xml:space="preserve">ELEKTROINSTALACE 4.NP CELKEM </t>
  </si>
  <si>
    <t>KABEL   CYKY 5x25MM2</t>
  </si>
  <si>
    <t>KABEL   CYKY 5x35MM2</t>
  </si>
  <si>
    <t xml:space="preserve">ELEKTROINSTALACE 5.NP CELKEM </t>
  </si>
  <si>
    <t>CELKEM RC</t>
  </si>
  <si>
    <t>CELKEM RH</t>
  </si>
  <si>
    <t>CELKEM R1 (RHx)</t>
  </si>
  <si>
    <t>CELKEM R2</t>
  </si>
  <si>
    <t>CELKEM R2.1</t>
  </si>
  <si>
    <t>CELKEM R2.2</t>
  </si>
  <si>
    <t>CELKEM R3</t>
  </si>
  <si>
    <t>CELKEM R4</t>
  </si>
  <si>
    <t>CELKEM R4.1</t>
  </si>
  <si>
    <t>CELKEM R5</t>
  </si>
  <si>
    <t>BMT Medical Technology s.r.o. Cejl 157/50, Zábrdovice, 602 00 Brno</t>
  </si>
  <si>
    <t>POLOŽKY KORESPONDUJÍ S CENÍKEM URS</t>
  </si>
  <si>
    <t>741 11-2062</t>
  </si>
  <si>
    <t>741 11-2102</t>
  </si>
  <si>
    <t>741 11-2111</t>
  </si>
  <si>
    <t>741 11-0001</t>
  </si>
  <si>
    <t>741 11-0002</t>
  </si>
  <si>
    <t>741 11-0003</t>
  </si>
  <si>
    <t>741 11-0041</t>
  </si>
  <si>
    <t>741 11-0042</t>
  </si>
  <si>
    <t>741 11-0511</t>
  </si>
  <si>
    <t>741 11-0512</t>
  </si>
  <si>
    <t>741 11-0513</t>
  </si>
  <si>
    <t>741 11-0552</t>
  </si>
  <si>
    <t>741 11-0313</t>
  </si>
  <si>
    <t xml:space="preserve"> </t>
  </si>
  <si>
    <t>741 91-0411</t>
  </si>
  <si>
    <t>741 91-0412</t>
  </si>
  <si>
    <t>741 91-0414</t>
  </si>
  <si>
    <t>741 91-0302</t>
  </si>
  <si>
    <t>741 91-0151</t>
  </si>
  <si>
    <t>741 91-0514</t>
  </si>
  <si>
    <t>741 91-0513</t>
  </si>
  <si>
    <t>741 91-0512</t>
  </si>
  <si>
    <t>210 19-0432</t>
  </si>
  <si>
    <t>211 19-0432</t>
  </si>
  <si>
    <t>212 19-0432</t>
  </si>
  <si>
    <t>741 21-0103</t>
  </si>
  <si>
    <t>741 21-0005</t>
  </si>
  <si>
    <t>741 13-0001</t>
  </si>
  <si>
    <t>741 13-0004</t>
  </si>
  <si>
    <t>741 13-0005</t>
  </si>
  <si>
    <t>741 13-0011</t>
  </si>
  <si>
    <t>741 13-0017</t>
  </si>
  <si>
    <t>741 13-2103</t>
  </si>
  <si>
    <t>741 13-2145</t>
  </si>
  <si>
    <t>741 13-2146</t>
  </si>
  <si>
    <t>741 13-2147</t>
  </si>
  <si>
    <t>741 13-2134</t>
  </si>
  <si>
    <t>741 13-2137</t>
  </si>
  <si>
    <t>741 13-2127</t>
  </si>
  <si>
    <t>741 23-1001</t>
  </si>
  <si>
    <t>741 42-0021</t>
  </si>
  <si>
    <t>741 12-0401</t>
  </si>
  <si>
    <t>741 12-0201</t>
  </si>
  <si>
    <t>741 12-0203</t>
  </si>
  <si>
    <t>741 12-2211</t>
  </si>
  <si>
    <t>741 12-2231</t>
  </si>
  <si>
    <t>741 12-2232</t>
  </si>
  <si>
    <t>741 12-2223</t>
  </si>
  <si>
    <t>741 12-2226</t>
  </si>
  <si>
    <t>741 12-2227</t>
  </si>
  <si>
    <t>741 12-2228</t>
  </si>
  <si>
    <t>741 31-1012</t>
  </si>
  <si>
    <t>742 92-0031</t>
  </si>
  <si>
    <t>741 31-3001</t>
  </si>
  <si>
    <t>741 31-3082</t>
  </si>
  <si>
    <t>741 31-3213</t>
  </si>
  <si>
    <t>741 23-1027</t>
  </si>
  <si>
    <t>741 11-2021</t>
  </si>
  <si>
    <t>741 11-1001</t>
  </si>
  <si>
    <t>741 12-2233</t>
  </si>
  <si>
    <t>741 12-2234</t>
  </si>
  <si>
    <t>741 31-3211</t>
  </si>
  <si>
    <t>741 31-3212</t>
  </si>
  <si>
    <t>742 13-2136</t>
  </si>
  <si>
    <t>742 12-2233</t>
  </si>
  <si>
    <t>743 12-2234</t>
  </si>
  <si>
    <t>744 12-2225</t>
  </si>
  <si>
    <t>745 12-2225</t>
  </si>
  <si>
    <t>746 12-2226</t>
  </si>
  <si>
    <t>742 91-0514</t>
  </si>
  <si>
    <t>743 91-0514</t>
  </si>
  <si>
    <t>742 31-3213</t>
  </si>
  <si>
    <t>741 12-8023</t>
  </si>
  <si>
    <t>KRABICE  A8</t>
  </si>
  <si>
    <t xml:space="preserve">KRABICE A11 </t>
  </si>
  <si>
    <t xml:space="preserve">KRABICE  A16 </t>
  </si>
  <si>
    <t xml:space="preserve">KRABICE  A11 </t>
  </si>
  <si>
    <t>TRUBKA DVOUPLÁŠŤOVÁ 110</t>
  </si>
  <si>
    <t>KABELOVÝ ŽLAB M2 50/50  ŽZ - včetně uchycení</t>
  </si>
  <si>
    <t>KABELOVÝ ŽLAB M2 100/50  ŽZ - včetně uchycení</t>
  </si>
  <si>
    <t>KABELOVÝ ŽLAB M2 150/100  ŽZ - včetně uchycení</t>
  </si>
  <si>
    <t>KABELOVÝ ŽLAB M2 250/100  ŽZ - včetně uchycení</t>
  </si>
  <si>
    <t>SVORKA NA POTRUBÍ  CU PAS</t>
  </si>
  <si>
    <t>SKŘÍŇ NOUZ.VYP.TLAČ.120X120X50, IP55</t>
  </si>
  <si>
    <t>POŽÁRNÍ UCPÁVKY CFS - F FX  EI30</t>
  </si>
  <si>
    <t>ZÁS. JEDNONÁSOBNÁ S OCHR. KOLÍKEM, S CLONKAMI  16A 230V BÍLÁ</t>
  </si>
  <si>
    <t xml:space="preserve">ZÁSUVKA 400V 125A 3P+PE NÁSTĚNNÁ IP67 </t>
  </si>
  <si>
    <t>ZÁS. JEDN. S OCHRANOU PŘED PŘEPĚTÍM, Akustická signalizace poruchy - barva hnědá</t>
  </si>
  <si>
    <t>ZÁS. JEDN.  S OCHRANOU PŘED PŘEPĚTÍM, Akustická signalizace poruchy - barva hnědá</t>
  </si>
  <si>
    <t xml:space="preserve">ZÁSUVKA 400V 32A 5p NÁSTĚNNÁ IP44 </t>
  </si>
  <si>
    <t xml:space="preserve">ZÁSUVKA 400V 63A 5p NÁSTĚNNÁ IP44 </t>
  </si>
  <si>
    <t xml:space="preserve"> DXN1 16A zásuvka 230V 2514015 - zás. do výbušného prostoru
</t>
  </si>
  <si>
    <t xml:space="preserve">ZÁS. 230V DO PAR. ŽLABU 45x45  - BÍLÁ - S OCHR. KOLÍKEM, S CLONKAMI </t>
  </si>
  <si>
    <t>ZÁS. 230V DO PAR. ŽLABU 45x45  - KARMÍNOVÁ - OCHRANA PROTI PŘEPĚTÍ - AKUSTICKOU SIGNALIZACÍ</t>
  </si>
  <si>
    <t>ZÁS. 230V NA OMÍTKU  - ŠEDÁ, IP 44</t>
  </si>
  <si>
    <t>ZÁS. 230V NA OMÍTKU  - HNĚDÁ - OCHRANA PROTI PŘEPĚTÍ, IP 44</t>
  </si>
  <si>
    <t xml:space="preserve">ZÁSUVKA 400V 16A 5p NÁSTĚNNÁ IP44 </t>
  </si>
  <si>
    <t xml:space="preserve"> OSOUŠEČ RUKOU                                                                                                        •Výtoková rychlost proudu vzduchu 250 km/hod•Průtok 150 m3/hod
•26.000 otáček/min•Motor 550W – spotřeba pouze 2,3W na jeden sušící cyklus
•Velice rychlé osušení během 10-14 s•Nízká hlučnost 68dB(A)/2m
</t>
  </si>
  <si>
    <t>KV CXKH-V (J) 3x1,5 FE180/P60-R B2s1d0</t>
  </si>
  <si>
    <t>971 03-3141</t>
  </si>
  <si>
    <t>VYB. OTVORŮ DO 300MM</t>
  </si>
  <si>
    <t>VYB. OTVORŮ DO 600MM</t>
  </si>
  <si>
    <t>971 03-3161</t>
  </si>
  <si>
    <t>974 03-3121</t>
  </si>
  <si>
    <t>VYS. RÝH VE ZDIVU DO 30MM</t>
  </si>
  <si>
    <t>VYS. RÝH VE ZDIVU DO 70MM</t>
  </si>
  <si>
    <t>974 03-3122</t>
  </si>
  <si>
    <t>612 13-5101</t>
  </si>
  <si>
    <t>HRUBÁ VÝPLŇ MALTOU VE STĚNÁCH</t>
  </si>
  <si>
    <t>611 33-5111</t>
  </si>
  <si>
    <t>962 03-1133</t>
  </si>
  <si>
    <t>BOURÁNÍ PŘÍČEK DO 150MM</t>
  </si>
  <si>
    <t>CEMENTOVÁ OMÍTKA RÝH VE STĚNÁCH DO 150MM</t>
  </si>
  <si>
    <t>SPOJOVACÍ MATERIÁL M8 (BALENÍ)</t>
  </si>
  <si>
    <t>PODCHOD. ŠTOLY PRO KABELY TŘÍDY 5</t>
  </si>
  <si>
    <t>460 33-0004</t>
  </si>
  <si>
    <t>279 31-1115</t>
  </si>
  <si>
    <t xml:space="preserve">POSTUPNÉ PODBETONOVÁNÍ </t>
  </si>
  <si>
    <t>POSTUPNÁ PODEZDÍVKY PÁL. CIHLOU</t>
  </si>
  <si>
    <t>779 23-2511</t>
  </si>
  <si>
    <t>Vypracoval : Zdenka Sůkalová</t>
  </si>
  <si>
    <t>STANISLAV FIALA</t>
  </si>
  <si>
    <t>Smetanova 7, 693 01 HUSTOPEČE</t>
  </si>
  <si>
    <t>dle výrobce</t>
  </si>
  <si>
    <t>741 32-0192</t>
  </si>
  <si>
    <t>741 32-0181</t>
  </si>
  <si>
    <t>741 32-0161</t>
  </si>
  <si>
    <t>741 32-0101</t>
  </si>
  <si>
    <t>741 33-0001</t>
  </si>
  <si>
    <t>741 37-2014</t>
  </si>
  <si>
    <t>741 31-1034</t>
  </si>
  <si>
    <t>741 35-0001</t>
  </si>
  <si>
    <t>741 35-0002</t>
  </si>
  <si>
    <t>741 33-1007</t>
  </si>
  <si>
    <t>741 33-0632</t>
  </si>
  <si>
    <t>741 33-0511</t>
  </si>
  <si>
    <t>741 32-0206</t>
  </si>
  <si>
    <t>741 32-0301</t>
  </si>
  <si>
    <t>741 32-0405</t>
  </si>
  <si>
    <t>741 32-0205</t>
  </si>
  <si>
    <t>741 32-0111</t>
  </si>
  <si>
    <t>741 33-0011</t>
  </si>
  <si>
    <t>741 32-0411</t>
  </si>
  <si>
    <t>741 32-0171</t>
  </si>
  <si>
    <t>741 32-0131</t>
  </si>
  <si>
    <t>741 24-0011</t>
  </si>
  <si>
    <t>741 24-0021</t>
  </si>
  <si>
    <t>741 23-1002</t>
  </si>
  <si>
    <t>741 23-1003</t>
  </si>
  <si>
    <t>741 23-1004</t>
  </si>
  <si>
    <t>V Hustopečích 05/2018</t>
  </si>
  <si>
    <t>210 19-0431</t>
  </si>
  <si>
    <t>MONTÁŽ ROZVODNICE  DO 400KG</t>
  </si>
  <si>
    <t>210 19-2703</t>
  </si>
  <si>
    <t>ZHOTOVENÍ OTVORŮDO D42</t>
  </si>
  <si>
    <t>210 19-2721</t>
  </si>
  <si>
    <t>ZHOTOVENÍ TABULEK VÝSTRAŽNÝCH S UCHYCENÍM</t>
  </si>
  <si>
    <t>MONTÁŽ VÝKONOVÉHO JISTIČE DO 1000A</t>
  </si>
  <si>
    <t>Rozváděč skříňový RAK  2000 x 800 x 600 mm  sestava</t>
  </si>
  <si>
    <t>Rozváděč skříňový RAK  2000 x 1000 x 600 mm  sestava</t>
  </si>
  <si>
    <t>Rozvodnice pod omítku 72modulů</t>
  </si>
  <si>
    <t>HZS -DROBNÉ MONTÁŽNÍ PRÁCE NA ÚPRAVĚ SKŘÍNĚ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</si>
</sst>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2" formatCode="_-* #,##0\ &quot;Kč&quot;_-;\-* #,##0\ &quot;Kč&quot;_-;_-* &quot;-&quot;\ &quot;Kč&quot;_-;_-@_-"/>
    <numFmt numFmtId="44" formatCode="_-* #,##0.00\ &quot;Kč&quot;_-;\-* #,##0.00\ &quot;Kč&quot;_-;_-* &quot;-&quot;??\ &quot;Kč&quot;_-;_-@_-"/>
    <numFmt numFmtId="164" formatCode="#,##0.00\ &quot;Kč&quot;"/>
    <numFmt numFmtId="165" formatCode="0.0"/>
    <numFmt numFmtId="166" formatCode="#,##0.0\ &quot;Kč&quot;"/>
    <numFmt numFmtId="167" formatCode="#,##0\ &quot;Kč&quot;"/>
  </numFmts>
  <fonts count="57" x14ac:knownFonts="1"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40"/>
      <name val="Calibri"/>
      <family val="2"/>
      <charset val="238"/>
    </font>
    <font>
      <sz val="11"/>
      <name val="Calibri"/>
      <family val="2"/>
      <charset val="238"/>
    </font>
    <font>
      <b/>
      <sz val="11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color indexed="8"/>
      <name val="Arial CE"/>
      <family val="2"/>
      <charset val="238"/>
    </font>
    <font>
      <b/>
      <sz val="8"/>
      <color indexed="8"/>
      <name val="Arial CE"/>
      <family val="2"/>
      <charset val="238"/>
    </font>
    <font>
      <b/>
      <sz val="11"/>
      <name val="Calibri"/>
      <family val="2"/>
      <charset val="238"/>
      <scheme val="minor"/>
    </font>
    <font>
      <sz val="10"/>
      <name val="Arial CE"/>
      <charset val="238"/>
    </font>
    <font>
      <sz val="10"/>
      <color indexed="8"/>
      <name val="Arial"/>
      <family val="2"/>
      <charset val="238"/>
    </font>
    <font>
      <sz val="10"/>
      <name val="Arial CE"/>
      <family val="2"/>
      <charset val="238"/>
    </font>
    <font>
      <sz val="8"/>
      <name val="Arial"/>
      <family val="2"/>
    </font>
    <font>
      <b/>
      <sz val="8"/>
      <name val="Arial"/>
      <family val="2"/>
    </font>
    <font>
      <sz val="11"/>
      <color rgb="FFFF0000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1"/>
      <color indexed="8"/>
      <name val="Arial"/>
      <family val="2"/>
      <charset val="238"/>
    </font>
    <font>
      <sz val="11"/>
      <name val="Arial"/>
      <family val="2"/>
      <charset val="238"/>
    </font>
    <font>
      <sz val="15"/>
      <name val="Arial"/>
      <family val="2"/>
      <charset val="238"/>
    </font>
    <font>
      <b/>
      <sz val="11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1"/>
      <color indexed="8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sz val="8"/>
      <color theme="1"/>
      <name val="Arial"/>
      <family val="2"/>
      <charset val="238"/>
    </font>
    <font>
      <sz val="8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11"/>
      <color indexed="10"/>
      <name val="Calibri"/>
      <family val="2"/>
      <charset val="238"/>
    </font>
    <font>
      <sz val="11"/>
      <color rgb="FF7030A0"/>
      <name val="Calibri"/>
      <family val="2"/>
      <charset val="238"/>
      <scheme val="minor"/>
    </font>
    <font>
      <sz val="11"/>
      <color rgb="FF1E1E23"/>
      <name val="Calibri"/>
      <family val="2"/>
      <charset val="238"/>
    </font>
    <font>
      <sz val="11"/>
      <color rgb="FF000000"/>
      <name val="Calibri"/>
      <family val="2"/>
      <charset val="238"/>
    </font>
    <font>
      <sz val="7"/>
      <color rgb="FFFF0000"/>
      <name val="Arial"/>
      <family val="2"/>
      <charset val="238"/>
    </font>
    <font>
      <sz val="7"/>
      <color rgb="FF000000"/>
      <name val="Arial"/>
      <family val="2"/>
      <charset val="238"/>
    </font>
    <font>
      <sz val="11"/>
      <color theme="0" tint="-0.499984740745262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  <font>
      <sz val="11"/>
      <color theme="9" tint="-0.499984740745262"/>
      <name val="Calibri"/>
      <family val="2"/>
      <charset val="238"/>
      <scheme val="minor"/>
    </font>
    <font>
      <b/>
      <sz val="11"/>
      <color theme="9" tint="-0.499984740745262"/>
      <name val="Calibri"/>
      <family val="2"/>
      <charset val="238"/>
    </font>
    <font>
      <sz val="11"/>
      <color theme="9" tint="-0.499984740745262"/>
      <name val="Arial"/>
      <family val="2"/>
      <charset val="238"/>
    </font>
    <font>
      <b/>
      <sz val="11"/>
      <color theme="9" tint="-0.499984740745262"/>
      <name val="Calibri"/>
      <family val="2"/>
      <charset val="238"/>
      <scheme val="minor"/>
    </font>
    <font>
      <sz val="11"/>
      <color rgb="FF00B050"/>
      <name val="Calibri"/>
      <family val="2"/>
      <charset val="238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67">
    <xf numFmtId="0" fontId="0" fillId="0" borderId="0"/>
    <xf numFmtId="0" fontId="8" fillId="0" borderId="0"/>
    <xf numFmtId="0" fontId="9" fillId="0" borderId="2">
      <alignment horizontal="justify" vertical="center" wrapText="1"/>
      <protection locked="0"/>
    </xf>
    <xf numFmtId="0" fontId="9" fillId="0" borderId="2">
      <alignment horizontal="justify" vertical="center" wrapText="1"/>
      <protection locked="0"/>
    </xf>
    <xf numFmtId="0" fontId="10" fillId="0" borderId="2">
      <alignment horizontal="justify" vertical="center" wrapText="1"/>
      <protection locked="0"/>
    </xf>
    <xf numFmtId="0" fontId="12" fillId="0" borderId="0"/>
    <xf numFmtId="0" fontId="12" fillId="0" borderId="0"/>
    <xf numFmtId="0" fontId="13" fillId="0" borderId="0"/>
    <xf numFmtId="49" fontId="14" fillId="0" borderId="1" applyNumberFormat="0">
      <alignment vertical="center" wrapText="1"/>
    </xf>
    <xf numFmtId="0" fontId="15" fillId="0" borderId="1">
      <alignment horizontal="center" vertical="center"/>
    </xf>
    <xf numFmtId="3" fontId="16" fillId="0" borderId="1" applyFill="0">
      <alignment horizontal="right" vertical="center"/>
    </xf>
    <xf numFmtId="0" fontId="15" fillId="0" borderId="2">
      <alignment horizontal="left" vertical="center" wrapText="1" indent="1"/>
    </xf>
    <xf numFmtId="0" fontId="16" fillId="0" borderId="1">
      <alignment horizontal="left" vertical="center" wrapText="1"/>
    </xf>
    <xf numFmtId="0" fontId="8" fillId="0" borderId="0"/>
    <xf numFmtId="0" fontId="19" fillId="0" borderId="0" applyNumberFormat="0" applyFill="0" applyBorder="0" applyAlignment="0" applyProtection="0"/>
    <xf numFmtId="0" fontId="20" fillId="0" borderId="4" applyNumberFormat="0" applyFill="0" applyAlignment="0" applyProtection="0"/>
    <xf numFmtId="0" fontId="21" fillId="0" borderId="5" applyNumberFormat="0" applyFill="0" applyAlignment="0" applyProtection="0"/>
    <xf numFmtId="0" fontId="22" fillId="0" borderId="6" applyNumberFormat="0" applyFill="0" applyAlignment="0" applyProtection="0"/>
    <xf numFmtId="0" fontId="22" fillId="0" borderId="0" applyNumberFormat="0" applyFill="0" applyBorder="0" applyAlignment="0" applyProtection="0"/>
    <xf numFmtId="0" fontId="23" fillId="2" borderId="0" applyNumberFormat="0" applyBorder="0" applyAlignment="0" applyProtection="0"/>
    <xf numFmtId="0" fontId="24" fillId="3" borderId="0" applyNumberFormat="0" applyBorder="0" applyAlignment="0" applyProtection="0"/>
    <xf numFmtId="0" fontId="25" fillId="4" borderId="0" applyNumberFormat="0" applyBorder="0" applyAlignment="0" applyProtection="0"/>
    <xf numFmtId="0" fontId="26" fillId="5" borderId="7" applyNumberFormat="0" applyAlignment="0" applyProtection="0"/>
    <xf numFmtId="0" fontId="27" fillId="6" borderId="8" applyNumberFormat="0" applyAlignment="0" applyProtection="0"/>
    <xf numFmtId="0" fontId="28" fillId="6" borderId="7" applyNumberFormat="0" applyAlignment="0" applyProtection="0"/>
    <xf numFmtId="0" fontId="29" fillId="0" borderId="9" applyNumberFormat="0" applyFill="0" applyAlignment="0" applyProtection="0"/>
    <xf numFmtId="0" fontId="30" fillId="7" borderId="10" applyNumberFormat="0" applyAlignment="0" applyProtection="0"/>
    <xf numFmtId="0" fontId="17" fillId="0" borderId="0" applyNumberFormat="0" applyFill="0" applyBorder="0" applyAlignment="0" applyProtection="0"/>
    <xf numFmtId="0" fontId="18" fillId="8" borderId="11" applyNumberFormat="0" applyFont="0" applyAlignment="0" applyProtection="0"/>
    <xf numFmtId="0" fontId="31" fillId="0" borderId="0" applyNumberFormat="0" applyFill="0" applyBorder="0" applyAlignment="0" applyProtection="0"/>
    <xf numFmtId="0" fontId="6" fillId="0" borderId="12" applyNumberFormat="0" applyFill="0" applyAlignment="0" applyProtection="0"/>
    <xf numFmtId="0" fontId="32" fillId="9" borderId="0" applyNumberFormat="0" applyBorder="0" applyAlignment="0" applyProtection="0"/>
    <xf numFmtId="0" fontId="18" fillId="10" borderId="0" applyNumberFormat="0" applyBorder="0" applyAlignment="0" applyProtection="0"/>
    <xf numFmtId="0" fontId="18" fillId="11" borderId="0" applyNumberFormat="0" applyBorder="0" applyAlignment="0" applyProtection="0"/>
    <xf numFmtId="0" fontId="32" fillId="12" borderId="0" applyNumberFormat="0" applyBorder="0" applyAlignment="0" applyProtection="0"/>
    <xf numFmtId="0" fontId="32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15" borderId="0" applyNumberFormat="0" applyBorder="0" applyAlignment="0" applyProtection="0"/>
    <xf numFmtId="0" fontId="32" fillId="16" borderId="0" applyNumberFormat="0" applyBorder="0" applyAlignment="0" applyProtection="0"/>
    <xf numFmtId="0" fontId="32" fillId="17" borderId="0" applyNumberFormat="0" applyBorder="0" applyAlignment="0" applyProtection="0"/>
    <xf numFmtId="0" fontId="18" fillId="18" borderId="0" applyNumberFormat="0" applyBorder="0" applyAlignment="0" applyProtection="0"/>
    <xf numFmtId="0" fontId="18" fillId="19" borderId="0" applyNumberFormat="0" applyBorder="0" applyAlignment="0" applyProtection="0"/>
    <xf numFmtId="0" fontId="32" fillId="20" borderId="0" applyNumberFormat="0" applyBorder="0" applyAlignment="0" applyProtection="0"/>
    <xf numFmtId="0" fontId="32" fillId="21" borderId="0" applyNumberFormat="0" applyBorder="0" applyAlignment="0" applyProtection="0"/>
    <xf numFmtId="0" fontId="18" fillId="22" borderId="0" applyNumberFormat="0" applyBorder="0" applyAlignment="0" applyProtection="0"/>
    <xf numFmtId="0" fontId="18" fillId="23" borderId="0" applyNumberFormat="0" applyBorder="0" applyAlignment="0" applyProtection="0"/>
    <xf numFmtId="0" fontId="32" fillId="24" borderId="0" applyNumberFormat="0" applyBorder="0" applyAlignment="0" applyProtection="0"/>
    <xf numFmtId="0" fontId="32" fillId="25" borderId="0" applyNumberFormat="0" applyBorder="0" applyAlignment="0" applyProtection="0"/>
    <xf numFmtId="0" fontId="18" fillId="26" borderId="0" applyNumberFormat="0" applyBorder="0" applyAlignment="0" applyProtection="0"/>
    <xf numFmtId="0" fontId="18" fillId="27" borderId="0" applyNumberFormat="0" applyBorder="0" applyAlignment="0" applyProtection="0"/>
    <xf numFmtId="0" fontId="32" fillId="28" borderId="0" applyNumberFormat="0" applyBorder="0" applyAlignment="0" applyProtection="0"/>
    <xf numFmtId="0" fontId="32" fillId="29" borderId="0" applyNumberFormat="0" applyBorder="0" applyAlignment="0" applyProtection="0"/>
    <xf numFmtId="0" fontId="18" fillId="30" borderId="0" applyNumberFormat="0" applyBorder="0" applyAlignment="0" applyProtection="0"/>
    <xf numFmtId="0" fontId="18" fillId="31" borderId="0" applyNumberFormat="0" applyBorder="0" applyAlignment="0" applyProtection="0"/>
    <xf numFmtId="0" fontId="32" fillId="32" borderId="0" applyNumberFormat="0" applyBorder="0" applyAlignment="0" applyProtection="0"/>
    <xf numFmtId="44" fontId="12" fillId="0" borderId="0" applyFont="0" applyFill="0" applyBorder="0" applyAlignment="0" applyProtection="0"/>
    <xf numFmtId="0" fontId="12" fillId="0" borderId="0"/>
    <xf numFmtId="0" fontId="8" fillId="0" borderId="0"/>
    <xf numFmtId="0" fontId="8" fillId="0" borderId="0"/>
    <xf numFmtId="0" fontId="8" fillId="0" borderId="0"/>
    <xf numFmtId="0" fontId="12" fillId="0" borderId="0"/>
    <xf numFmtId="0" fontId="8" fillId="0" borderId="0"/>
    <xf numFmtId="0" fontId="1" fillId="8" borderId="11" applyNumberFormat="0" applyFont="0" applyAlignment="0" applyProtection="0"/>
    <xf numFmtId="0" fontId="8" fillId="0" borderId="0"/>
    <xf numFmtId="0" fontId="18" fillId="8" borderId="11" applyNumberFormat="0" applyFont="0" applyAlignment="0" applyProtection="0"/>
    <xf numFmtId="0" fontId="38" fillId="0" borderId="0"/>
    <xf numFmtId="44" fontId="38" fillId="0" borderId="0" applyFont="0" applyFill="0" applyBorder="0" applyAlignment="0" applyProtection="0"/>
  </cellStyleXfs>
  <cellXfs count="325">
    <xf numFmtId="0" fontId="0" fillId="0" borderId="0" xfId="0"/>
    <xf numFmtId="0" fontId="7" fillId="0" borderId="0" xfId="0" applyFont="1"/>
    <xf numFmtId="0" fontId="6" fillId="0" borderId="0" xfId="0" applyFont="1"/>
    <xf numFmtId="0" fontId="2" fillId="0" borderId="0" xfId="0" applyFont="1"/>
    <xf numFmtId="0" fontId="12" fillId="0" borderId="0" xfId="6"/>
    <xf numFmtId="0" fontId="12" fillId="0" borderId="0" xfId="6" applyBorder="1"/>
    <xf numFmtId="0" fontId="34" fillId="0" borderId="0" xfId="6" applyFont="1"/>
    <xf numFmtId="0" fontId="8" fillId="0" borderId="0" xfId="6" applyFont="1"/>
    <xf numFmtId="0" fontId="37" fillId="0" borderId="0" xfId="6" applyFont="1" applyAlignment="1">
      <alignment vertical="top" wrapText="1"/>
    </xf>
    <xf numFmtId="0" fontId="8" fillId="0" borderId="3" xfId="6" applyFont="1" applyBorder="1"/>
    <xf numFmtId="0" fontId="34" fillId="0" borderId="0" xfId="5" applyFont="1"/>
    <xf numFmtId="0" fontId="34" fillId="0" borderId="0" xfId="5" applyFont="1" applyAlignment="1">
      <alignment horizontal="left"/>
    </xf>
    <xf numFmtId="0" fontId="0" fillId="0" borderId="0" xfId="0" applyFill="1"/>
    <xf numFmtId="0" fontId="2" fillId="0" borderId="0" xfId="0" applyFont="1" applyBorder="1"/>
    <xf numFmtId="0" fontId="2" fillId="0" borderId="1" xfId="0" applyFont="1" applyBorder="1"/>
    <xf numFmtId="0" fontId="7" fillId="0" borderId="0" xfId="0" applyFont="1" applyFill="1"/>
    <xf numFmtId="0" fontId="41" fillId="0" borderId="0" xfId="0" applyFont="1"/>
    <xf numFmtId="0" fontId="12" fillId="0" borderId="3" xfId="6" applyBorder="1"/>
    <xf numFmtId="0" fontId="0" fillId="0" borderId="0" xfId="0" applyFill="1" applyBorder="1"/>
    <xf numFmtId="0" fontId="3" fillId="0" borderId="0" xfId="0" applyFont="1"/>
    <xf numFmtId="0" fontId="7" fillId="0" borderId="0" xfId="1" applyFont="1" applyFill="1" applyBorder="1" applyAlignment="1">
      <alignment vertical="top" wrapText="1"/>
    </xf>
    <xf numFmtId="0" fontId="4" fillId="0" borderId="0" xfId="0" applyFont="1" applyFill="1"/>
    <xf numFmtId="0" fontId="36" fillId="0" borderId="0" xfId="6" applyFont="1" applyAlignment="1">
      <alignment horizontal="left" vertical="top" wrapText="1"/>
    </xf>
    <xf numFmtId="0" fontId="0" fillId="0" borderId="0" xfId="0" applyFont="1" applyFill="1"/>
    <xf numFmtId="0" fontId="40" fillId="0" borderId="0" xfId="0" applyFont="1" applyAlignment="1">
      <alignment vertical="center"/>
    </xf>
    <xf numFmtId="0" fontId="8" fillId="0" borderId="13" xfId="6" applyFont="1" applyBorder="1"/>
    <xf numFmtId="0" fontId="33" fillId="0" borderId="13" xfId="7" applyFont="1" applyBorder="1" applyAlignment="1" applyProtection="1">
      <alignment vertical="center"/>
      <protection locked="0"/>
    </xf>
    <xf numFmtId="0" fontId="34" fillId="0" borderId="13" xfId="6" applyFont="1" applyBorder="1"/>
    <xf numFmtId="164" fontId="34" fillId="0" borderId="13" xfId="6" applyNumberFormat="1" applyFont="1" applyBorder="1" applyAlignment="1">
      <alignment horizontal="right"/>
    </xf>
    <xf numFmtId="0" fontId="12" fillId="0" borderId="13" xfId="6" applyBorder="1"/>
    <xf numFmtId="0" fontId="36" fillId="0" borderId="0" xfId="6" applyFont="1" applyAlignment="1">
      <alignment horizontal="right"/>
    </xf>
    <xf numFmtId="164" fontId="36" fillId="0" borderId="0" xfId="6" applyNumberFormat="1" applyFont="1" applyAlignment="1">
      <alignment horizontal="right"/>
    </xf>
    <xf numFmtId="0" fontId="36" fillId="0" borderId="0" xfId="6" applyFont="1" applyAlignment="1">
      <alignment horizontal="left"/>
    </xf>
    <xf numFmtId="0" fontId="36" fillId="0" borderId="0" xfId="6" applyFont="1" applyAlignment="1">
      <alignment horizontal="center"/>
    </xf>
    <xf numFmtId="165" fontId="0" fillId="0" borderId="0" xfId="0" applyNumberFormat="1" applyFill="1"/>
    <xf numFmtId="0" fontId="4" fillId="0" borderId="0" xfId="0" applyFont="1" applyFill="1" applyBorder="1"/>
    <xf numFmtId="0" fontId="0" fillId="0" borderId="0" xfId="0" applyBorder="1"/>
    <xf numFmtId="0" fontId="2" fillId="0" borderId="0" xfId="0" applyFont="1" applyFill="1" applyBorder="1"/>
    <xf numFmtId="0" fontId="39" fillId="0" borderId="1" xfId="0" applyFont="1" applyFill="1" applyBorder="1"/>
    <xf numFmtId="0" fontId="4" fillId="0" borderId="0" xfId="0" applyFont="1"/>
    <xf numFmtId="0" fontId="5" fillId="0" borderId="0" xfId="0" applyFont="1" applyBorder="1"/>
    <xf numFmtId="0" fontId="6" fillId="0" borderId="0" xfId="0" applyFont="1" applyFill="1" applyBorder="1"/>
    <xf numFmtId="0" fontId="7" fillId="0" borderId="0" xfId="0" applyFont="1" applyFill="1" applyBorder="1"/>
    <xf numFmtId="0" fontId="17" fillId="0" borderId="0" xfId="0" applyFont="1" applyFill="1" applyBorder="1"/>
    <xf numFmtId="0" fontId="2" fillId="0" borderId="1" xfId="0" applyFont="1" applyFill="1" applyBorder="1"/>
    <xf numFmtId="165" fontId="0" fillId="0" borderId="0" xfId="0" applyNumberFormat="1" applyFill="1" applyBorder="1"/>
    <xf numFmtId="0" fontId="6" fillId="0" borderId="15" xfId="0" applyFont="1" applyBorder="1"/>
    <xf numFmtId="0" fontId="36" fillId="0" borderId="0" xfId="6" applyFont="1" applyAlignment="1">
      <alignment horizontal="left"/>
    </xf>
    <xf numFmtId="0" fontId="0" fillId="0" borderId="0" xfId="0" applyAlignment="1">
      <alignment horizontal="left"/>
    </xf>
    <xf numFmtId="0" fontId="0" fillId="0" borderId="0" xfId="0" applyFill="1" applyAlignment="1">
      <alignment horizontal="left"/>
    </xf>
    <xf numFmtId="0" fontId="4" fillId="0" borderId="0" xfId="0" applyFont="1" applyAlignment="1">
      <alignment horizontal="left"/>
    </xf>
    <xf numFmtId="0" fontId="36" fillId="0" borderId="0" xfId="6" applyFont="1" applyAlignment="1">
      <alignment horizontal="left" vertical="top" wrapText="1"/>
    </xf>
    <xf numFmtId="0" fontId="36" fillId="0" borderId="0" xfId="6" applyFont="1" applyAlignment="1">
      <alignment vertical="top" wrapText="1"/>
    </xf>
    <xf numFmtId="166" fontId="12" fillId="0" borderId="0" xfId="6" applyNumberFormat="1"/>
    <xf numFmtId="0" fontId="6" fillId="0" borderId="14" xfId="0" applyFont="1" applyBorder="1"/>
    <xf numFmtId="165" fontId="7" fillId="0" borderId="0" xfId="0" applyNumberFormat="1" applyFont="1" applyFill="1" applyAlignment="1">
      <alignment horizontal="left"/>
    </xf>
    <xf numFmtId="165" fontId="4" fillId="0" borderId="0" xfId="0" applyNumberFormat="1" applyFont="1" applyAlignment="1">
      <alignment horizontal="left"/>
    </xf>
    <xf numFmtId="165" fontId="0" fillId="0" borderId="0" xfId="0" applyNumberFormat="1" applyAlignment="1">
      <alignment horizontal="left"/>
    </xf>
    <xf numFmtId="165" fontId="4" fillId="0" borderId="0" xfId="0" applyNumberFormat="1" applyFont="1" applyAlignment="1">
      <alignment horizontal="left" vertical="top"/>
    </xf>
    <xf numFmtId="165" fontId="0" fillId="0" borderId="0" xfId="0" applyNumberFormat="1" applyAlignment="1">
      <alignment horizontal="left" vertical="top"/>
    </xf>
    <xf numFmtId="165" fontId="4" fillId="0" borderId="0" xfId="0" applyNumberFormat="1" applyFont="1" applyFill="1" applyAlignment="1">
      <alignment horizontal="left" vertical="top"/>
    </xf>
    <xf numFmtId="0" fontId="0" fillId="0" borderId="0" xfId="0" applyAlignment="1">
      <alignment horizontal="left" vertical="center"/>
    </xf>
    <xf numFmtId="165" fontId="4" fillId="0" borderId="0" xfId="0" applyNumberFormat="1" applyFont="1" applyFill="1" applyAlignment="1">
      <alignment horizontal="left"/>
    </xf>
    <xf numFmtId="0" fontId="5" fillId="0" borderId="1" xfId="0" applyFont="1" applyFill="1" applyBorder="1"/>
    <xf numFmtId="0" fontId="3" fillId="0" borderId="0" xfId="0" applyFont="1" applyFill="1"/>
    <xf numFmtId="0" fontId="7" fillId="0" borderId="0" xfId="0" applyFont="1" applyFill="1" applyAlignment="1">
      <alignment horizontal="left" vertical="center"/>
    </xf>
    <xf numFmtId="0" fontId="40" fillId="0" borderId="0" xfId="0" applyFont="1" applyFill="1"/>
    <xf numFmtId="0" fontId="5" fillId="0" borderId="1" xfId="0" applyFont="1" applyBorder="1"/>
    <xf numFmtId="165" fontId="7" fillId="0" borderId="0" xfId="0" applyNumberFormat="1" applyFont="1" applyAlignment="1">
      <alignment horizontal="left" vertical="top"/>
    </xf>
    <xf numFmtId="165" fontId="0" fillId="0" borderId="0" xfId="0" applyNumberFormat="1" applyFill="1" applyAlignment="1">
      <alignment horizontal="left"/>
    </xf>
    <xf numFmtId="165" fontId="7" fillId="0" borderId="0" xfId="0" applyNumberFormat="1" applyFont="1" applyFill="1" applyAlignment="1">
      <alignment horizontal="left" vertical="top"/>
    </xf>
    <xf numFmtId="165" fontId="0" fillId="0" borderId="0" xfId="0" applyNumberFormat="1" applyFill="1" applyAlignment="1">
      <alignment horizontal="left" vertical="top"/>
    </xf>
    <xf numFmtId="0" fontId="0" fillId="0" borderId="0" xfId="0" applyFont="1" applyFill="1" applyAlignment="1">
      <alignment vertical="center"/>
    </xf>
    <xf numFmtId="0" fontId="0" fillId="0" borderId="0" xfId="0" applyFill="1" applyBorder="1" applyAlignment="1"/>
    <xf numFmtId="165" fontId="0" fillId="0" borderId="13" xfId="0" applyNumberFormat="1" applyBorder="1" applyAlignment="1">
      <alignment horizontal="left"/>
    </xf>
    <xf numFmtId="165" fontId="7" fillId="0" borderId="0" xfId="0" applyNumberFormat="1" applyFont="1" applyAlignment="1">
      <alignment horizontal="left"/>
    </xf>
    <xf numFmtId="0" fontId="1" fillId="0" borderId="0" xfId="0" applyFont="1" applyFill="1" applyBorder="1" applyAlignment="1">
      <alignment wrapText="1"/>
    </xf>
    <xf numFmtId="0" fontId="1" fillId="0" borderId="0" xfId="0" applyFont="1" applyFill="1" applyBorder="1"/>
    <xf numFmtId="0" fontId="40" fillId="0" borderId="0" xfId="0" applyFont="1" applyFill="1" applyAlignment="1">
      <alignment wrapText="1"/>
    </xf>
    <xf numFmtId="0" fontId="5" fillId="0" borderId="15" xfId="0" applyFont="1" applyBorder="1"/>
    <xf numFmtId="165" fontId="42" fillId="0" borderId="0" xfId="0" applyNumberFormat="1" applyFont="1" applyAlignment="1">
      <alignment horizontal="left"/>
    </xf>
    <xf numFmtId="165" fontId="11" fillId="0" borderId="15" xfId="0" applyNumberFormat="1" applyFont="1" applyBorder="1" applyAlignment="1">
      <alignment horizontal="left"/>
    </xf>
    <xf numFmtId="165" fontId="5" fillId="0" borderId="15" xfId="0" applyNumberFormat="1" applyFont="1" applyFill="1" applyBorder="1" applyAlignment="1">
      <alignment horizontal="left"/>
    </xf>
    <xf numFmtId="165" fontId="0" fillId="0" borderId="0" xfId="0" applyNumberFormat="1" applyBorder="1" applyAlignment="1">
      <alignment horizontal="left"/>
    </xf>
    <xf numFmtId="165" fontId="0" fillId="0" borderId="0" xfId="0" applyNumberFormat="1" applyFill="1" applyBorder="1" applyAlignment="1">
      <alignment horizontal="left"/>
    </xf>
    <xf numFmtId="165" fontId="0" fillId="0" borderId="0" xfId="0" applyNumberFormat="1"/>
    <xf numFmtId="2" fontId="0" fillId="0" borderId="0" xfId="0" applyNumberFormat="1"/>
    <xf numFmtId="0" fontId="0" fillId="0" borderId="0" xfId="0"/>
    <xf numFmtId="165" fontId="0" fillId="0" borderId="0" xfId="0" applyNumberFormat="1" applyAlignment="1"/>
    <xf numFmtId="165" fontId="0" fillId="0" borderId="13" xfId="0" applyNumberFormat="1" applyFill="1" applyBorder="1" applyAlignment="1">
      <alignment horizontal="left"/>
    </xf>
    <xf numFmtId="165" fontId="0" fillId="0" borderId="13" xfId="0" applyNumberFormat="1" applyBorder="1" applyAlignment="1"/>
    <xf numFmtId="165" fontId="0" fillId="0" borderId="0" xfId="0" applyNumberFormat="1" applyFill="1" applyBorder="1" applyAlignment="1"/>
    <xf numFmtId="165" fontId="2" fillId="0" borderId="0" xfId="0" applyNumberFormat="1" applyFont="1" applyAlignment="1"/>
    <xf numFmtId="165" fontId="2" fillId="0" borderId="0" xfId="0" applyNumberFormat="1" applyFont="1" applyFill="1" applyBorder="1" applyAlignment="1"/>
    <xf numFmtId="165" fontId="2" fillId="0" borderId="0" xfId="0" applyNumberFormat="1" applyFont="1" applyFill="1" applyBorder="1"/>
    <xf numFmtId="165" fontId="43" fillId="0" borderId="0" xfId="0" applyNumberFormat="1" applyFont="1" applyFill="1" applyAlignment="1">
      <alignment horizontal="left"/>
    </xf>
    <xf numFmtId="165" fontId="0" fillId="0" borderId="0" xfId="0" applyNumberFormat="1" applyAlignment="1">
      <alignment vertical="top"/>
    </xf>
    <xf numFmtId="165" fontId="17" fillId="0" borderId="0" xfId="0" applyNumberFormat="1" applyFont="1" applyFill="1" applyBorder="1" applyAlignment="1">
      <alignment vertical="center"/>
    </xf>
    <xf numFmtId="165" fontId="17" fillId="0" borderId="0" xfId="0" applyNumberFormat="1" applyFont="1" applyAlignment="1">
      <alignment vertical="center"/>
    </xf>
    <xf numFmtId="165" fontId="0" fillId="0" borderId="0" xfId="0" applyNumberFormat="1" applyFill="1" applyAlignment="1">
      <alignment vertical="top"/>
    </xf>
    <xf numFmtId="165" fontId="0" fillId="0" borderId="0" xfId="0" applyNumberFormat="1" applyFill="1" applyAlignment="1"/>
    <xf numFmtId="165" fontId="7" fillId="0" borderId="0" xfId="0" applyNumberFormat="1" applyFont="1" applyFill="1" applyBorder="1" applyAlignment="1"/>
    <xf numFmtId="165" fontId="7" fillId="0" borderId="0" xfId="0" applyNumberFormat="1" applyFont="1" applyFill="1" applyAlignment="1">
      <alignment vertical="top"/>
    </xf>
    <xf numFmtId="165" fontId="17" fillId="0" borderId="0" xfId="0" applyNumberFormat="1" applyFont="1" applyFill="1" applyBorder="1" applyAlignment="1"/>
    <xf numFmtId="165" fontId="17" fillId="0" borderId="0" xfId="0" applyNumberFormat="1" applyFont="1" applyAlignment="1"/>
    <xf numFmtId="0" fontId="0" fillId="0" borderId="0" xfId="0" applyFill="1" applyAlignment="1">
      <alignment horizontal="left" vertical="center"/>
    </xf>
    <xf numFmtId="2" fontId="0" fillId="0" borderId="0" xfId="0" applyNumberFormat="1" applyFill="1"/>
    <xf numFmtId="2" fontId="4" fillId="0" borderId="0" xfId="0" applyNumberFormat="1" applyFont="1"/>
    <xf numFmtId="0" fontId="4" fillId="0" borderId="0" xfId="0" applyFont="1" applyFill="1" applyAlignment="1">
      <alignment horizontal="right"/>
    </xf>
    <xf numFmtId="0" fontId="4" fillId="0" borderId="0" xfId="0" applyFont="1" applyFill="1" applyAlignment="1">
      <alignment horizontal="left" vertical="center"/>
    </xf>
    <xf numFmtId="165" fontId="6" fillId="0" borderId="15" xfId="0" applyNumberFormat="1" applyFont="1" applyFill="1" applyBorder="1" applyAlignment="1"/>
    <xf numFmtId="165" fontId="2" fillId="0" borderId="0" xfId="0" applyNumberFormat="1" applyFont="1" applyAlignment="1">
      <alignment horizontal="left"/>
    </xf>
    <xf numFmtId="1" fontId="17" fillId="0" borderId="0" xfId="0" applyNumberFormat="1" applyFont="1" applyFill="1" applyBorder="1"/>
    <xf numFmtId="0" fontId="0" fillId="0" borderId="0" xfId="0" applyAlignment="1">
      <alignment horizontal="left" vertical="top"/>
    </xf>
    <xf numFmtId="0" fontId="0" fillId="0" borderId="0" xfId="0" applyFill="1" applyBorder="1" applyAlignment="1">
      <alignment horizontal="left"/>
    </xf>
    <xf numFmtId="2" fontId="0" fillId="0" borderId="0" xfId="0" applyNumberFormat="1" applyFill="1" applyBorder="1"/>
    <xf numFmtId="1" fontId="45" fillId="0" borderId="0" xfId="0" applyNumberFormat="1" applyFont="1" applyFill="1" applyBorder="1"/>
    <xf numFmtId="0" fontId="45" fillId="0" borderId="0" xfId="0" applyFont="1"/>
    <xf numFmtId="0" fontId="45" fillId="0" borderId="0" xfId="0" applyFont="1" applyFill="1"/>
    <xf numFmtId="165" fontId="7" fillId="0" borderId="0" xfId="0" applyNumberFormat="1" applyFont="1" applyFill="1" applyBorder="1" applyAlignment="1">
      <alignment vertical="center"/>
    </xf>
    <xf numFmtId="165" fontId="17" fillId="0" borderId="0" xfId="0" applyNumberFormat="1" applyFont="1" applyFill="1" applyBorder="1" applyAlignment="1">
      <alignment horizontal="left"/>
    </xf>
    <xf numFmtId="165" fontId="17" fillId="0" borderId="0" xfId="0" applyNumberFormat="1" applyFont="1"/>
    <xf numFmtId="165" fontId="17" fillId="0" borderId="0" xfId="0" applyNumberFormat="1" applyFont="1" applyAlignment="1">
      <alignment vertical="top"/>
    </xf>
    <xf numFmtId="0" fontId="0" fillId="0" borderId="0" xfId="0" applyFill="1" applyAlignment="1">
      <alignment horizontal="right"/>
    </xf>
    <xf numFmtId="0" fontId="46" fillId="0" borderId="0" xfId="0" applyFont="1" applyFill="1" applyBorder="1" applyAlignment="1">
      <alignment vertical="center"/>
    </xf>
    <xf numFmtId="165" fontId="17" fillId="0" borderId="0" xfId="0" applyNumberFormat="1" applyFont="1" applyFill="1" applyBorder="1"/>
    <xf numFmtId="0" fontId="7" fillId="0" borderId="0" xfId="0" applyFont="1" applyFill="1" applyBorder="1" applyAlignment="1">
      <alignment horizontal="right"/>
    </xf>
    <xf numFmtId="0" fontId="0" fillId="0" borderId="0" xfId="0" applyFont="1" applyAlignment="1">
      <alignment vertical="center" wrapText="1"/>
    </xf>
    <xf numFmtId="0" fontId="4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right"/>
    </xf>
    <xf numFmtId="0" fontId="2" fillId="0" borderId="17" xfId="0" applyFont="1" applyFill="1" applyBorder="1" applyAlignment="1"/>
    <xf numFmtId="0" fontId="0" fillId="0" borderId="18" xfId="0" applyBorder="1" applyAlignment="1"/>
    <xf numFmtId="0" fontId="0" fillId="0" borderId="18" xfId="0" applyFill="1" applyBorder="1" applyAlignment="1">
      <alignment horizontal="right"/>
    </xf>
    <xf numFmtId="0" fontId="40" fillId="0" borderId="0" xfId="0" applyFont="1" applyFill="1" applyAlignment="1">
      <alignment vertical="top" wrapText="1"/>
    </xf>
    <xf numFmtId="0" fontId="40" fillId="0" borderId="0" xfId="0" applyFont="1" applyFill="1" applyAlignment="1">
      <alignment vertical="center" wrapText="1"/>
    </xf>
    <xf numFmtId="165" fontId="42" fillId="0" borderId="0" xfId="0" applyNumberFormat="1" applyFont="1" applyFill="1" applyAlignment="1">
      <alignment horizontal="left"/>
    </xf>
    <xf numFmtId="0" fontId="2" fillId="0" borderId="0" xfId="0" applyFont="1" applyFill="1" applyAlignment="1">
      <alignment horizontal="right"/>
    </xf>
    <xf numFmtId="0" fontId="7" fillId="0" borderId="0" xfId="0" applyFont="1" applyFill="1" applyAlignment="1">
      <alignment horizontal="right"/>
    </xf>
    <xf numFmtId="0" fontId="47" fillId="0" borderId="0" xfId="0" applyFont="1" applyFill="1" applyBorder="1" applyAlignment="1">
      <alignment horizontal="right"/>
    </xf>
    <xf numFmtId="0" fontId="0" fillId="0" borderId="0" xfId="0" applyFill="1" applyBorder="1" applyAlignment="1">
      <alignment horizontal="right"/>
    </xf>
    <xf numFmtId="0" fontId="3" fillId="0" borderId="0" xfId="0" applyFont="1" applyFill="1" applyAlignment="1">
      <alignment horizontal="right"/>
    </xf>
    <xf numFmtId="0" fontId="6" fillId="0" borderId="15" xfId="0" applyFont="1" applyFill="1" applyBorder="1" applyAlignment="1">
      <alignment horizontal="right"/>
    </xf>
    <xf numFmtId="166" fontId="12" fillId="0" borderId="0" xfId="6" applyNumberFormat="1" applyBorder="1"/>
    <xf numFmtId="0" fontId="40" fillId="0" borderId="0" xfId="0" applyFont="1" applyFill="1" applyBorder="1"/>
    <xf numFmtId="0" fontId="40" fillId="0" borderId="0" xfId="0" applyFont="1" applyAlignment="1">
      <alignment vertical="top" wrapText="1"/>
    </xf>
    <xf numFmtId="0" fontId="0" fillId="0" borderId="0" xfId="0" applyFill="1" applyAlignment="1">
      <alignment wrapText="1"/>
    </xf>
    <xf numFmtId="0" fontId="47" fillId="0" borderId="0" xfId="0" applyFont="1" applyBorder="1" applyAlignment="1">
      <alignment horizontal="right" vertical="center"/>
    </xf>
    <xf numFmtId="0" fontId="7" fillId="0" borderId="0" xfId="65" applyFont="1" applyFill="1" applyBorder="1" applyAlignment="1">
      <alignment wrapText="1"/>
    </xf>
    <xf numFmtId="0" fontId="18" fillId="0" borderId="0" xfId="0" applyFont="1" applyBorder="1"/>
    <xf numFmtId="1" fontId="18" fillId="0" borderId="0" xfId="0" applyNumberFormat="1" applyFont="1" applyFill="1" applyBorder="1" applyAlignment="1">
      <alignment horizontal="right"/>
    </xf>
    <xf numFmtId="0" fontId="48" fillId="0" borderId="0" xfId="0" applyFont="1" applyBorder="1" applyAlignment="1">
      <alignment horizontal="center"/>
    </xf>
    <xf numFmtId="0" fontId="49" fillId="0" borderId="0" xfId="0" applyFont="1" applyBorder="1" applyAlignment="1">
      <alignment horizontal="center"/>
    </xf>
    <xf numFmtId="0" fontId="7" fillId="0" borderId="0" xfId="65" applyFont="1" applyFill="1" applyBorder="1"/>
    <xf numFmtId="1" fontId="17" fillId="0" borderId="0" xfId="0" applyNumberFormat="1" applyFont="1" applyFill="1" applyBorder="1" applyAlignment="1"/>
    <xf numFmtId="165" fontId="7" fillId="0" borderId="0" xfId="0" applyNumberFormat="1" applyFont="1" applyFill="1" applyBorder="1"/>
    <xf numFmtId="165" fontId="0" fillId="0" borderId="0" xfId="0" applyNumberFormat="1" applyFill="1" applyBorder="1" applyAlignment="1">
      <alignment horizontal="left" vertical="top"/>
    </xf>
    <xf numFmtId="165" fontId="18" fillId="0" borderId="0" xfId="0" applyNumberFormat="1" applyFont="1" applyBorder="1"/>
    <xf numFmtId="165" fontId="6" fillId="0" borderId="16" xfId="0" applyNumberFormat="1" applyFont="1" applyBorder="1" applyAlignment="1">
      <alignment horizontal="left"/>
    </xf>
    <xf numFmtId="0" fontId="40" fillId="0" borderId="13" xfId="0" applyFont="1" applyFill="1" applyBorder="1"/>
    <xf numFmtId="165" fontId="7" fillId="0" borderId="0" xfId="0" applyNumberFormat="1" applyFont="1" applyFill="1" applyBorder="1" applyAlignment="1">
      <alignment horizontal="left"/>
    </xf>
    <xf numFmtId="0" fontId="6" fillId="0" borderId="20" xfId="0" applyFont="1" applyBorder="1"/>
    <xf numFmtId="0" fontId="0" fillId="0" borderId="20" xfId="0" applyBorder="1"/>
    <xf numFmtId="165" fontId="0" fillId="0" borderId="20" xfId="0" applyNumberFormat="1" applyBorder="1" applyAlignment="1">
      <alignment horizontal="left"/>
    </xf>
    <xf numFmtId="2" fontId="0" fillId="0" borderId="20" xfId="0" applyNumberFormat="1" applyBorder="1" applyAlignment="1">
      <alignment horizontal="left"/>
    </xf>
    <xf numFmtId="165" fontId="0" fillId="0" borderId="0" xfId="0" applyNumberFormat="1" applyFont="1" applyAlignment="1">
      <alignment horizontal="left"/>
    </xf>
    <xf numFmtId="1" fontId="0" fillId="0" borderId="0" xfId="0" applyNumberFormat="1" applyFill="1" applyBorder="1"/>
    <xf numFmtId="165" fontId="0" fillId="0" borderId="13" xfId="0" applyNumberFormat="1" applyBorder="1" applyAlignment="1">
      <alignment horizontal="left" vertical="top"/>
    </xf>
    <xf numFmtId="165" fontId="0" fillId="0" borderId="13" xfId="0" applyNumberFormat="1" applyFill="1" applyBorder="1" applyAlignment="1">
      <alignment horizontal="left" vertical="top"/>
    </xf>
    <xf numFmtId="165" fontId="0" fillId="0" borderId="13" xfId="0" applyNumberFormat="1" applyBorder="1" applyAlignment="1">
      <alignment vertical="top"/>
    </xf>
    <xf numFmtId="0" fontId="0" fillId="0" borderId="0" xfId="0" applyFill="1" applyAlignment="1">
      <alignment horizontal="right" vertical="top"/>
    </xf>
    <xf numFmtId="0" fontId="0" fillId="0" borderId="0" xfId="0" applyAlignment="1">
      <alignment vertical="top"/>
    </xf>
    <xf numFmtId="0" fontId="2" fillId="0" borderId="0" xfId="0" applyFont="1" applyFill="1" applyAlignment="1">
      <alignment horizontal="right" vertical="top"/>
    </xf>
    <xf numFmtId="0" fontId="2" fillId="0" borderId="0" xfId="0" applyFont="1" applyAlignment="1">
      <alignment vertical="top"/>
    </xf>
    <xf numFmtId="165" fontId="2" fillId="0" borderId="0" xfId="0" applyNumberFormat="1" applyFont="1" applyAlignment="1">
      <alignment horizontal="left" vertical="top"/>
    </xf>
    <xf numFmtId="165" fontId="2" fillId="0" borderId="0" xfId="0" applyNumberFormat="1" applyFont="1" applyAlignment="1">
      <alignment vertical="top"/>
    </xf>
    <xf numFmtId="165" fontId="42" fillId="0" borderId="0" xfId="0" applyNumberFormat="1" applyFont="1" applyAlignment="1">
      <alignment horizontal="left" vertical="top"/>
    </xf>
    <xf numFmtId="165" fontId="43" fillId="0" borderId="0" xfId="0" applyNumberFormat="1" applyFont="1" applyFill="1" applyAlignment="1">
      <alignment horizontal="left" vertical="top"/>
    </xf>
    <xf numFmtId="165" fontId="42" fillId="0" borderId="0" xfId="0" applyNumberFormat="1" applyFont="1" applyFill="1" applyAlignment="1">
      <alignment horizontal="left" vertical="top"/>
    </xf>
    <xf numFmtId="0" fontId="7" fillId="0" borderId="0" xfId="0" applyFont="1" applyFill="1" applyAlignment="1">
      <alignment horizontal="right" vertical="top"/>
    </xf>
    <xf numFmtId="0" fontId="0" fillId="0" borderId="0" xfId="0" applyAlignment="1">
      <alignment horizontal="right" vertical="top"/>
    </xf>
    <xf numFmtId="0" fontId="0" fillId="0" borderId="0" xfId="0" applyFill="1" applyAlignment="1">
      <alignment horizontal="left" vertical="top"/>
    </xf>
    <xf numFmtId="0" fontId="47" fillId="0" borderId="0" xfId="0" applyFont="1" applyBorder="1" applyAlignment="1">
      <alignment horizontal="right" vertical="top"/>
    </xf>
    <xf numFmtId="0" fontId="0" fillId="0" borderId="0" xfId="0" applyFont="1" applyFill="1" applyAlignment="1">
      <alignment vertical="top"/>
    </xf>
    <xf numFmtId="1" fontId="18" fillId="0" borderId="0" xfId="0" applyNumberFormat="1" applyFont="1" applyFill="1" applyBorder="1" applyAlignment="1">
      <alignment horizontal="right" vertical="top"/>
    </xf>
    <xf numFmtId="0" fontId="18" fillId="0" borderId="0" xfId="0" applyFont="1" applyBorder="1" applyAlignment="1">
      <alignment vertical="top"/>
    </xf>
    <xf numFmtId="165" fontId="7" fillId="0" borderId="0" xfId="0" applyNumberFormat="1" applyFont="1" applyFill="1" applyBorder="1" applyAlignment="1">
      <alignment vertical="top"/>
    </xf>
    <xf numFmtId="165" fontId="18" fillId="0" borderId="0" xfId="0" applyNumberFormat="1" applyFont="1" applyBorder="1" applyAlignment="1">
      <alignment vertical="top"/>
    </xf>
    <xf numFmtId="0" fontId="47" fillId="0" borderId="0" xfId="0" applyFont="1" applyFill="1" applyBorder="1" applyAlignment="1">
      <alignment horizontal="right" vertical="top"/>
    </xf>
    <xf numFmtId="0" fontId="7" fillId="0" borderId="0" xfId="0" applyFont="1" applyFill="1" applyAlignment="1">
      <alignment horizontal="left" vertical="top"/>
    </xf>
    <xf numFmtId="0" fontId="4" fillId="0" borderId="0" xfId="0" applyFont="1" applyFill="1" applyAlignment="1">
      <alignment horizontal="right" vertical="top"/>
    </xf>
    <xf numFmtId="0" fontId="4" fillId="0" borderId="0" xfId="0" applyFont="1" applyAlignment="1">
      <alignment vertical="top"/>
    </xf>
    <xf numFmtId="0" fontId="0" fillId="0" borderId="0" xfId="0" applyFill="1" applyBorder="1" applyAlignment="1">
      <alignment horizontal="right" vertical="top"/>
    </xf>
    <xf numFmtId="0" fontId="0" fillId="0" borderId="18" xfId="0" applyFill="1" applyBorder="1" applyAlignment="1">
      <alignment horizontal="right" vertical="top"/>
    </xf>
    <xf numFmtId="0" fontId="0" fillId="0" borderId="18" xfId="0" applyBorder="1" applyAlignment="1">
      <alignment vertical="top"/>
    </xf>
    <xf numFmtId="0" fontId="0" fillId="0" borderId="0" xfId="0" applyFill="1" applyAlignment="1">
      <alignment vertical="top"/>
    </xf>
    <xf numFmtId="0" fontId="4" fillId="0" borderId="0" xfId="0" applyFont="1" applyFill="1" applyAlignment="1">
      <alignment vertical="top"/>
    </xf>
    <xf numFmtId="0" fontId="3" fillId="0" borderId="0" xfId="0" applyFont="1" applyFill="1" applyAlignment="1">
      <alignment horizontal="right" vertical="top"/>
    </xf>
    <xf numFmtId="0" fontId="3" fillId="0" borderId="0" xfId="0" applyFont="1" applyAlignment="1">
      <alignment vertical="top"/>
    </xf>
    <xf numFmtId="0" fontId="4" fillId="0" borderId="0" xfId="0" applyFont="1" applyAlignment="1">
      <alignment horizontal="left" vertical="top"/>
    </xf>
    <xf numFmtId="0" fontId="4" fillId="0" borderId="0" xfId="0" applyFont="1" applyFill="1" applyAlignment="1">
      <alignment horizontal="left" vertical="top"/>
    </xf>
    <xf numFmtId="0" fontId="6" fillId="0" borderId="15" xfId="0" applyFont="1" applyFill="1" applyBorder="1" applyAlignment="1">
      <alignment horizontal="right" vertical="top"/>
    </xf>
    <xf numFmtId="0" fontId="6" fillId="0" borderId="15" xfId="0" applyFont="1" applyBorder="1" applyAlignment="1">
      <alignment vertical="top"/>
    </xf>
    <xf numFmtId="165" fontId="11" fillId="0" borderId="15" xfId="0" applyNumberFormat="1" applyFont="1" applyBorder="1" applyAlignment="1">
      <alignment horizontal="left" vertical="top"/>
    </xf>
    <xf numFmtId="165" fontId="5" fillId="0" borderId="15" xfId="0" applyNumberFormat="1" applyFont="1" applyFill="1" applyBorder="1" applyAlignment="1">
      <alignment horizontal="left" vertical="top"/>
    </xf>
    <xf numFmtId="165" fontId="6" fillId="0" borderId="15" xfId="0" applyNumberFormat="1" applyFont="1" applyFill="1" applyBorder="1" applyAlignment="1">
      <alignment vertical="top"/>
    </xf>
    <xf numFmtId="165" fontId="6" fillId="0" borderId="16" xfId="0" applyNumberFormat="1" applyFont="1" applyBorder="1" applyAlignment="1">
      <alignment horizontal="left" vertical="top"/>
    </xf>
    <xf numFmtId="165" fontId="2" fillId="0" borderId="0" xfId="0" applyNumberFormat="1" applyFont="1" applyAlignment="1">
      <alignment horizontal="left"/>
    </xf>
    <xf numFmtId="0" fontId="6" fillId="0" borderId="0" xfId="0" applyFont="1" applyBorder="1"/>
    <xf numFmtId="2" fontId="0" fillId="0" borderId="0" xfId="0" applyNumberFormat="1" applyBorder="1" applyAlignment="1">
      <alignment horizontal="left"/>
    </xf>
    <xf numFmtId="0" fontId="51" fillId="0" borderId="16" xfId="0" applyFont="1" applyFill="1" applyBorder="1"/>
    <xf numFmtId="0" fontId="0" fillId="0" borderId="0" xfId="0" applyFill="1" applyAlignment="1">
      <alignment horizontal="right" vertical="center"/>
    </xf>
    <xf numFmtId="9" fontId="17" fillId="0" borderId="0" xfId="0" applyNumberFormat="1" applyFont="1" applyFill="1" applyBorder="1"/>
    <xf numFmtId="42" fontId="0" fillId="0" borderId="0" xfId="0" applyNumberFormat="1" applyFill="1" applyBorder="1" applyAlignment="1">
      <alignment horizontal="left"/>
    </xf>
    <xf numFmtId="42" fontId="44" fillId="0" borderId="0" xfId="0" applyNumberFormat="1" applyFont="1" applyAlignment="1">
      <alignment horizontal="left"/>
    </xf>
    <xf numFmtId="42" fontId="0" fillId="0" borderId="0" xfId="0" applyNumberFormat="1" applyAlignment="1">
      <alignment horizontal="left"/>
    </xf>
    <xf numFmtId="42" fontId="0" fillId="0" borderId="0" xfId="0" applyNumberFormat="1" applyFill="1" applyAlignment="1">
      <alignment horizontal="right"/>
    </xf>
    <xf numFmtId="42" fontId="6" fillId="0" borderId="20" xfId="0" applyNumberFormat="1" applyFont="1" applyBorder="1"/>
    <xf numFmtId="42" fontId="0" fillId="0" borderId="0" xfId="0" applyNumberFormat="1" applyFont="1" applyFill="1" applyBorder="1" applyAlignment="1">
      <alignment horizontal="right"/>
    </xf>
    <xf numFmtId="42" fontId="0" fillId="0" borderId="0" xfId="0" applyNumberFormat="1" applyFont="1" applyFill="1" applyBorder="1" applyAlignment="1">
      <alignment horizontal="left"/>
    </xf>
    <xf numFmtId="42" fontId="0" fillId="0" borderId="0" xfId="0" applyNumberFormat="1" applyBorder="1" applyAlignment="1">
      <alignment horizontal="right"/>
    </xf>
    <xf numFmtId="42" fontId="6" fillId="0" borderId="0" xfId="0" applyNumberFormat="1" applyFont="1" applyBorder="1"/>
    <xf numFmtId="42" fontId="0" fillId="0" borderId="0" xfId="0" applyNumberFormat="1" applyFont="1" applyBorder="1" applyAlignment="1">
      <alignment horizontal="right"/>
    </xf>
    <xf numFmtId="42" fontId="0" fillId="0" borderId="0" xfId="0" applyNumberFormat="1"/>
    <xf numFmtId="42" fontId="0" fillId="0" borderId="0" xfId="0" applyNumberFormat="1" applyAlignment="1">
      <alignment horizontal="right"/>
    </xf>
    <xf numFmtId="42" fontId="50" fillId="0" borderId="0" xfId="0" applyNumberFormat="1" applyFont="1"/>
    <xf numFmtId="42" fontId="50" fillId="0" borderId="0" xfId="0" applyNumberFormat="1" applyFont="1" applyFill="1" applyAlignment="1">
      <alignment horizontal="right"/>
    </xf>
    <xf numFmtId="42" fontId="50" fillId="0" borderId="0" xfId="0" applyNumberFormat="1" applyFont="1" applyBorder="1" applyAlignment="1">
      <alignment horizontal="right"/>
    </xf>
    <xf numFmtId="42" fontId="0" fillId="0" borderId="0" xfId="0" applyNumberFormat="1" applyFill="1" applyBorder="1" applyAlignment="1">
      <alignment horizontal="right"/>
    </xf>
    <xf numFmtId="167" fontId="8" fillId="0" borderId="0" xfId="6" applyNumberFormat="1" applyFont="1"/>
    <xf numFmtId="167" fontId="8" fillId="0" borderId="0" xfId="6" applyNumberFormat="1" applyFont="1" applyAlignment="1">
      <alignment horizontal="right"/>
    </xf>
    <xf numFmtId="167" fontId="34" fillId="0" borderId="13" xfId="6" applyNumberFormat="1" applyFont="1" applyBorder="1" applyAlignment="1">
      <alignment horizontal="right"/>
    </xf>
    <xf numFmtId="167" fontId="34" fillId="0" borderId="13" xfId="6" applyNumberFormat="1" applyFont="1" applyBorder="1" applyAlignment="1">
      <alignment horizontal="center"/>
    </xf>
    <xf numFmtId="0" fontId="40" fillId="0" borderId="0" xfId="0" applyFont="1" applyFill="1" applyBorder="1" applyAlignment="1">
      <alignment vertical="center" wrapText="1"/>
    </xf>
    <xf numFmtId="1" fontId="7" fillId="0" borderId="0" xfId="0" applyNumberFormat="1" applyFont="1" applyFill="1" applyBorder="1"/>
    <xf numFmtId="165" fontId="2" fillId="0" borderId="0" xfId="0" applyNumberFormat="1" applyFont="1"/>
    <xf numFmtId="0" fontId="17" fillId="0" borderId="0" xfId="0" applyFont="1"/>
    <xf numFmtId="49" fontId="52" fillId="0" borderId="0" xfId="0" applyNumberFormat="1" applyFont="1" applyFill="1" applyBorder="1" applyAlignment="1">
      <alignment horizontal="left"/>
    </xf>
    <xf numFmtId="49" fontId="52" fillId="0" borderId="0" xfId="0" applyNumberFormat="1" applyFont="1" applyAlignment="1">
      <alignment horizontal="left"/>
    </xf>
    <xf numFmtId="49" fontId="52" fillId="0" borderId="0" xfId="0" applyNumberFormat="1" applyFont="1" applyFill="1" applyAlignment="1">
      <alignment horizontal="left"/>
    </xf>
    <xf numFmtId="1" fontId="52" fillId="0" borderId="0" xfId="0" applyNumberFormat="1" applyFont="1" applyFill="1" applyBorder="1" applyAlignment="1">
      <alignment horizontal="left"/>
    </xf>
    <xf numFmtId="49" fontId="52" fillId="0" borderId="0" xfId="0" applyNumberFormat="1" applyFont="1" applyFill="1" applyBorder="1" applyAlignment="1">
      <alignment horizontal="left" vertical="center"/>
    </xf>
    <xf numFmtId="49" fontId="0" fillId="0" borderId="0" xfId="0" applyNumberFormat="1" applyFill="1" applyBorder="1"/>
    <xf numFmtId="49" fontId="0" fillId="0" borderId="0" xfId="0" applyNumberFormat="1"/>
    <xf numFmtId="49" fontId="7" fillId="0" borderId="0" xfId="0" applyNumberFormat="1" applyFont="1"/>
    <xf numFmtId="49" fontId="0" fillId="0" borderId="0" xfId="0" applyNumberFormat="1" applyFill="1"/>
    <xf numFmtId="49" fontId="4" fillId="0" borderId="0" xfId="0" applyNumberFormat="1" applyFont="1"/>
    <xf numFmtId="166" fontId="43" fillId="0" borderId="0" xfId="0" applyNumberFormat="1" applyFont="1" applyAlignment="1">
      <alignment horizontal="left"/>
    </xf>
    <xf numFmtId="167" fontId="12" fillId="0" borderId="0" xfId="6" applyNumberFormat="1"/>
    <xf numFmtId="164" fontId="12" fillId="0" borderId="0" xfId="6" applyNumberFormat="1"/>
    <xf numFmtId="167" fontId="0" fillId="0" borderId="0" xfId="0" applyNumberFormat="1" applyFill="1" applyBorder="1"/>
    <xf numFmtId="165" fontId="4" fillId="0" borderId="0" xfId="0" applyNumberFormat="1" applyFont="1" applyFill="1" applyBorder="1" applyAlignment="1">
      <alignment horizontal="left" vertical="center"/>
    </xf>
    <xf numFmtId="165" fontId="7" fillId="0" borderId="19" xfId="0" applyNumberFormat="1" applyFont="1" applyBorder="1" applyAlignment="1">
      <alignment horizontal="left"/>
    </xf>
    <xf numFmtId="0" fontId="7" fillId="0" borderId="0" xfId="0" applyFont="1" applyFill="1" applyAlignment="1">
      <alignment horizontal="left"/>
    </xf>
    <xf numFmtId="167" fontId="7" fillId="0" borderId="0" xfId="0" applyNumberFormat="1" applyFont="1" applyFill="1" applyBorder="1"/>
    <xf numFmtId="165" fontId="7" fillId="0" borderId="0" xfId="0" applyNumberFormat="1" applyFont="1" applyFill="1" applyBorder="1" applyAlignment="1">
      <alignment horizontal="left" vertical="top"/>
    </xf>
    <xf numFmtId="165" fontId="4" fillId="0" borderId="0" xfId="0" applyNumberFormat="1" applyFont="1" applyFill="1" applyBorder="1" applyAlignment="1">
      <alignment horizontal="left" vertical="top"/>
    </xf>
    <xf numFmtId="165" fontId="7" fillId="0" borderId="19" xfId="0" applyNumberFormat="1" applyFont="1" applyBorder="1" applyAlignment="1">
      <alignment horizontal="left" vertical="top"/>
    </xf>
    <xf numFmtId="0" fontId="0" fillId="0" borderId="0" xfId="0" applyFill="1" applyAlignment="1">
      <alignment vertical="top" wrapText="1"/>
    </xf>
    <xf numFmtId="0" fontId="52" fillId="0" borderId="0" xfId="0" applyFont="1"/>
    <xf numFmtId="0" fontId="53" fillId="0" borderId="0" xfId="0" applyFont="1"/>
    <xf numFmtId="0" fontId="52" fillId="0" borderId="0" xfId="0" applyFont="1" applyFill="1"/>
    <xf numFmtId="0" fontId="54" fillId="0" borderId="0" xfId="0" applyFont="1"/>
    <xf numFmtId="0" fontId="55" fillId="0" borderId="14" xfId="0" applyFont="1" applyBorder="1"/>
    <xf numFmtId="0" fontId="4" fillId="0" borderId="0" xfId="0" applyFont="1" applyFill="1" applyBorder="1" applyAlignment="1">
      <alignment vertical="center"/>
    </xf>
    <xf numFmtId="0" fontId="36" fillId="0" borderId="0" xfId="6" applyFont="1" applyAlignment="1">
      <alignment horizontal="center"/>
    </xf>
    <xf numFmtId="0" fontId="36" fillId="0" borderId="0" xfId="6" applyFont="1" applyAlignment="1">
      <alignment horizontal="right"/>
    </xf>
    <xf numFmtId="0" fontId="36" fillId="0" borderId="0" xfId="6" applyFont="1" applyAlignment="1">
      <alignment horizontal="left"/>
    </xf>
    <xf numFmtId="0" fontId="47" fillId="0" borderId="0" xfId="0" applyFont="1" applyFill="1" applyBorder="1" applyAlignment="1">
      <alignment horizontal="right" vertical="center"/>
    </xf>
    <xf numFmtId="0" fontId="18" fillId="0" borderId="0" xfId="0" applyFont="1" applyFill="1" applyBorder="1"/>
    <xf numFmtId="0" fontId="18" fillId="0" borderId="0" xfId="0" applyFont="1" applyFill="1" applyBorder="1" applyAlignment="1">
      <alignment vertical="top"/>
    </xf>
    <xf numFmtId="0" fontId="0" fillId="0" borderId="0" xfId="0" applyFont="1" applyFill="1" applyBorder="1" applyAlignment="1">
      <alignment vertical="top"/>
    </xf>
    <xf numFmtId="165" fontId="56" fillId="0" borderId="0" xfId="0" applyNumberFormat="1" applyFont="1" applyFill="1" applyBorder="1"/>
    <xf numFmtId="0" fontId="34" fillId="0" borderId="0" xfId="6" applyFont="1" applyAlignment="1">
      <alignment horizontal="left"/>
    </xf>
    <xf numFmtId="0" fontId="34" fillId="0" borderId="0" xfId="6" applyFont="1" applyAlignment="1">
      <alignment horizontal="right"/>
    </xf>
    <xf numFmtId="49" fontId="52" fillId="0" borderId="0" xfId="0" applyNumberFormat="1" applyFont="1" applyFill="1" applyBorder="1"/>
    <xf numFmtId="49" fontId="52" fillId="0" borderId="0" xfId="0" applyNumberFormat="1" applyFont="1"/>
    <xf numFmtId="49" fontId="52" fillId="0" borderId="0" xfId="0" applyNumberFormat="1" applyFont="1" applyFill="1"/>
    <xf numFmtId="0" fontId="55" fillId="0" borderId="0" xfId="0" applyFont="1"/>
    <xf numFmtId="165" fontId="7" fillId="0" borderId="20" xfId="0" applyNumberFormat="1" applyFont="1" applyBorder="1" applyAlignment="1">
      <alignment horizontal="left"/>
    </xf>
    <xf numFmtId="165" fontId="7" fillId="0" borderId="0" xfId="0" applyNumberFormat="1" applyFont="1" applyBorder="1" applyAlignment="1">
      <alignment horizontal="left"/>
    </xf>
    <xf numFmtId="165" fontId="2" fillId="0" borderId="0" xfId="0" applyNumberFormat="1" applyFont="1" applyAlignment="1">
      <alignment horizontal="left"/>
    </xf>
    <xf numFmtId="0" fontId="2" fillId="0" borderId="0" xfId="0" applyFont="1" applyAlignment="1">
      <alignment horizontal="left"/>
    </xf>
    <xf numFmtId="0" fontId="0" fillId="0" borderId="0" xfId="0" applyFont="1" applyFill="1" applyAlignment="1">
      <alignment horizontal="left"/>
    </xf>
    <xf numFmtId="0" fontId="18" fillId="0" borderId="0" xfId="0" applyFont="1" applyFill="1" applyBorder="1" applyAlignment="1">
      <alignment horizontal="left"/>
    </xf>
    <xf numFmtId="165" fontId="18" fillId="0" borderId="0" xfId="0" applyNumberFormat="1" applyFont="1" applyBorder="1" applyAlignment="1">
      <alignment horizontal="left"/>
    </xf>
    <xf numFmtId="0" fontId="0" fillId="0" borderId="0" xfId="0" applyFont="1" applyFill="1" applyBorder="1" applyAlignment="1">
      <alignment horizontal="left"/>
    </xf>
    <xf numFmtId="0" fontId="18" fillId="0" borderId="0" xfId="0" applyFont="1" applyBorder="1" applyAlignment="1">
      <alignment horizontal="left"/>
    </xf>
    <xf numFmtId="0" fontId="4" fillId="0" borderId="0" xfId="0" applyFont="1" applyFill="1" applyAlignment="1">
      <alignment horizontal="left"/>
    </xf>
    <xf numFmtId="4" fontId="0" fillId="0" borderId="0" xfId="0" applyNumberFormat="1" applyAlignment="1">
      <alignment horizontal="left"/>
    </xf>
    <xf numFmtId="0" fontId="0" fillId="0" borderId="18" xfId="0" applyBorder="1" applyAlignment="1">
      <alignment horizontal="left"/>
    </xf>
    <xf numFmtId="0" fontId="3" fillId="0" borderId="0" xfId="0" applyFont="1" applyAlignment="1">
      <alignment horizontal="left"/>
    </xf>
    <xf numFmtId="0" fontId="41" fillId="0" borderId="0" xfId="0" applyFont="1" applyAlignment="1">
      <alignment horizontal="left"/>
    </xf>
    <xf numFmtId="0" fontId="6" fillId="0" borderId="15" xfId="0" applyFont="1" applyBorder="1" applyAlignment="1">
      <alignment horizontal="left"/>
    </xf>
    <xf numFmtId="165" fontId="6" fillId="0" borderId="15" xfId="0" applyNumberFormat="1" applyFont="1" applyFill="1" applyBorder="1" applyAlignment="1">
      <alignment horizontal="left"/>
    </xf>
    <xf numFmtId="0" fontId="0" fillId="0" borderId="0" xfId="0" applyFill="1" applyAlignment="1"/>
    <xf numFmtId="0" fontId="2" fillId="0" borderId="0" xfId="0" applyFont="1" applyFill="1" applyAlignment="1"/>
    <xf numFmtId="0" fontId="7" fillId="0" borderId="0" xfId="0" applyFont="1" applyFill="1" applyAlignment="1"/>
    <xf numFmtId="0" fontId="0" fillId="0" borderId="0" xfId="0" applyAlignment="1"/>
    <xf numFmtId="0" fontId="47" fillId="0" borderId="0" xfId="0" applyFont="1" applyFill="1" applyBorder="1" applyAlignment="1">
      <alignment vertical="center"/>
    </xf>
    <xf numFmtId="1" fontId="18" fillId="0" borderId="0" xfId="0" applyNumberFormat="1" applyFont="1" applyFill="1" applyBorder="1" applyAlignment="1"/>
    <xf numFmtId="0" fontId="47" fillId="0" borderId="0" xfId="0" applyFont="1" applyBorder="1" applyAlignment="1">
      <alignment vertical="center"/>
    </xf>
    <xf numFmtId="0" fontId="47" fillId="0" borderId="0" xfId="0" applyFont="1" applyFill="1" applyBorder="1" applyAlignment="1"/>
    <xf numFmtId="0" fontId="4" fillId="0" borderId="0" xfId="0" applyFont="1" applyFill="1" applyAlignment="1"/>
    <xf numFmtId="0" fontId="0" fillId="0" borderId="0" xfId="0" applyFill="1" applyAlignment="1">
      <alignment vertical="center"/>
    </xf>
    <xf numFmtId="0" fontId="0" fillId="0" borderId="18" xfId="0" applyFill="1" applyBorder="1" applyAlignment="1"/>
    <xf numFmtId="0" fontId="3" fillId="0" borderId="0" xfId="0" applyFont="1" applyFill="1" applyAlignment="1"/>
    <xf numFmtId="1" fontId="0" fillId="0" borderId="0" xfId="0" applyNumberFormat="1" applyFill="1" applyBorder="1" applyAlignment="1"/>
    <xf numFmtId="0" fontId="6" fillId="0" borderId="15" xfId="0" applyFont="1" applyFill="1" applyBorder="1" applyAlignment="1"/>
    <xf numFmtId="4" fontId="17" fillId="0" borderId="0" xfId="0" applyNumberFormat="1" applyFont="1" applyFill="1" applyBorder="1"/>
    <xf numFmtId="0" fontId="35" fillId="0" borderId="0" xfId="6" applyFont="1" applyAlignment="1">
      <alignment horizontal="left" vertical="center"/>
    </xf>
    <xf numFmtId="0" fontId="36" fillId="0" borderId="0" xfId="6" applyFont="1" applyAlignment="1">
      <alignment horizontal="left"/>
    </xf>
    <xf numFmtId="167" fontId="8" fillId="0" borderId="0" xfId="6" applyNumberFormat="1" applyFont="1" applyAlignment="1">
      <alignment horizontal="right"/>
    </xf>
    <xf numFmtId="0" fontId="37" fillId="0" borderId="0" xfId="6" applyFont="1" applyAlignment="1">
      <alignment horizontal="left" vertical="top" wrapText="1"/>
    </xf>
    <xf numFmtId="0" fontId="36" fillId="0" borderId="0" xfId="6" applyFont="1" applyAlignment="1">
      <alignment horizontal="center"/>
    </xf>
    <xf numFmtId="0" fontId="36" fillId="0" borderId="0" xfId="6" applyFont="1" applyAlignment="1">
      <alignment horizontal="left" vertical="top" wrapText="1"/>
    </xf>
    <xf numFmtId="0" fontId="36" fillId="0" borderId="0" xfId="6" applyFont="1" applyAlignment="1">
      <alignment horizontal="right"/>
    </xf>
    <xf numFmtId="167" fontId="36" fillId="0" borderId="0" xfId="6" applyNumberFormat="1" applyFont="1" applyAlignment="1">
      <alignment horizontal="right"/>
    </xf>
    <xf numFmtId="0" fontId="6" fillId="0" borderId="0" xfId="0" applyFont="1" applyAlignment="1">
      <alignment horizontal="left" vertical="top" wrapText="1"/>
    </xf>
    <xf numFmtId="0" fontId="6" fillId="0" borderId="0" xfId="0" applyFont="1" applyAlignment="1">
      <alignment horizontal="left" vertical="top"/>
    </xf>
    <xf numFmtId="0" fontId="6" fillId="0" borderId="13" xfId="0" applyFont="1" applyBorder="1" applyAlignment="1">
      <alignment horizontal="left" vertical="top"/>
    </xf>
    <xf numFmtId="165" fontId="2" fillId="0" borderId="0" xfId="0" applyNumberFormat="1" applyFont="1" applyAlignment="1">
      <alignment horizontal="left"/>
    </xf>
    <xf numFmtId="165" fontId="2" fillId="0" borderId="0" xfId="0" applyNumberFormat="1" applyFont="1" applyFill="1" applyAlignment="1">
      <alignment horizontal="left"/>
    </xf>
    <xf numFmtId="165" fontId="2" fillId="0" borderId="0" xfId="0" applyNumberFormat="1" applyFont="1" applyAlignment="1">
      <alignment horizontal="left" vertical="top"/>
    </xf>
    <xf numFmtId="165" fontId="2" fillId="0" borderId="0" xfId="0" applyNumberFormat="1" applyFont="1" applyFill="1" applyAlignment="1">
      <alignment horizontal="left" vertical="top"/>
    </xf>
  </cellXfs>
  <cellStyles count="67">
    <cellStyle name="20 % – Zvýraznění1" xfId="32" builtinId="30" customBuiltin="1"/>
    <cellStyle name="20 % – Zvýraznění2" xfId="36" builtinId="34" customBuiltin="1"/>
    <cellStyle name="20 % – Zvýraznění3" xfId="40" builtinId="38" customBuiltin="1"/>
    <cellStyle name="20 % – Zvýraznění4" xfId="44" builtinId="42" customBuiltin="1"/>
    <cellStyle name="20 % – Zvýraznění5" xfId="48" builtinId="46" customBuiltin="1"/>
    <cellStyle name="20 % – Zvýraznění6" xfId="52" builtinId="50" customBuiltin="1"/>
    <cellStyle name="40 % – Zvýraznění1" xfId="33" builtinId="31" customBuiltin="1"/>
    <cellStyle name="40 % – Zvýraznění2" xfId="37" builtinId="35" customBuiltin="1"/>
    <cellStyle name="40 % – Zvýraznění3" xfId="41" builtinId="39" customBuiltin="1"/>
    <cellStyle name="40 % – Zvýraznění4" xfId="45" builtinId="43" customBuiltin="1"/>
    <cellStyle name="40 % – Zvýraznění5" xfId="49" builtinId="47" customBuiltin="1"/>
    <cellStyle name="40 % – Zvýraznění6" xfId="53" builtinId="51" customBuiltin="1"/>
    <cellStyle name="60 % – Zvýraznění1" xfId="34" builtinId="32" customBuiltin="1"/>
    <cellStyle name="60 % – Zvýraznění2" xfId="38" builtinId="36" customBuiltin="1"/>
    <cellStyle name="60 % – Zvýraznění3" xfId="42" builtinId="40" customBuiltin="1"/>
    <cellStyle name="60 % – Zvýraznění4" xfId="46" builtinId="44" customBuiltin="1"/>
    <cellStyle name="60 % – Zvýraznění5" xfId="50" builtinId="48" customBuiltin="1"/>
    <cellStyle name="60 % – Zvýraznění6" xfId="54" builtinId="52" customBuiltin="1"/>
    <cellStyle name="Celkem" xfId="30" builtinId="25" customBuiltin="1"/>
    <cellStyle name="Chybně" xfId="20" builtinId="27" customBuiltin="1"/>
    <cellStyle name="Kontrolní buňka" xfId="26" builtinId="23" customBuiltin="1"/>
    <cellStyle name="měny 2" xfId="55"/>
    <cellStyle name="měny 3" xfId="66"/>
    <cellStyle name="MřížkaNormální" xfId="8"/>
    <cellStyle name="Nadpis 1" xfId="15" builtinId="16" customBuiltin="1"/>
    <cellStyle name="Nadpis 2" xfId="16" builtinId="17" customBuiltin="1"/>
    <cellStyle name="Nadpis 3" xfId="17" builtinId="18" customBuiltin="1"/>
    <cellStyle name="Nadpis 4" xfId="18" builtinId="19" customBuiltin="1"/>
    <cellStyle name="Název" xfId="14" builtinId="15" customBuiltin="1"/>
    <cellStyle name="Neutrální" xfId="21" builtinId="28" customBuiltin="1"/>
    <cellStyle name="normal" xfId="2"/>
    <cellStyle name="Normální" xfId="0" builtinId="0"/>
    <cellStyle name="normální 2" xfId="1"/>
    <cellStyle name="normální 2 2" xfId="59"/>
    <cellStyle name="normální 2 3" xfId="57"/>
    <cellStyle name="normální 2 3 2" xfId="63"/>
    <cellStyle name="normální 2 3 2 2" xfId="65"/>
    <cellStyle name="normální 3" xfId="56"/>
    <cellStyle name="normální 3 2" xfId="60"/>
    <cellStyle name="normální 3 3" xfId="58"/>
    <cellStyle name="normální 4" xfId="13"/>
    <cellStyle name="normální 4 2" xfId="61"/>
    <cellStyle name="normální_Rozpočet - 1.etapa" xfId="6"/>
    <cellStyle name="normální_Rozpočet TOS Kuřim" xfId="5"/>
    <cellStyle name="normální_UPR_UPR_ektro Havárie střechy tělocvičny SOU Břeclav + 6% pro FKB" xfId="7"/>
    <cellStyle name="popis" xfId="3"/>
    <cellStyle name="popis polozky" xfId="4"/>
    <cellStyle name="Poznámka" xfId="28" builtinId="10" customBuiltin="1"/>
    <cellStyle name="Poznámka 2" xfId="62"/>
    <cellStyle name="Poznámka 3" xfId="64"/>
    <cellStyle name="Propojená buňka" xfId="25" builtinId="24" customBuiltin="1"/>
    <cellStyle name="R_cert" xfId="9"/>
    <cellStyle name="R_price" xfId="10"/>
    <cellStyle name="R_text" xfId="11"/>
    <cellStyle name="R_type" xfId="12"/>
    <cellStyle name="Správně" xfId="19" builtinId="26" customBuiltin="1"/>
    <cellStyle name="Text upozornění" xfId="27" builtinId="11" customBuiltin="1"/>
    <cellStyle name="Vstup" xfId="22" builtinId="20" customBuiltin="1"/>
    <cellStyle name="Výpočet" xfId="24" builtinId="22" customBuiltin="1"/>
    <cellStyle name="Výstup" xfId="23" builtinId="21" customBuiltin="1"/>
    <cellStyle name="Vysvětlující text" xfId="29" builtinId="53" customBuiltin="1"/>
    <cellStyle name="Zvýraznění 1" xfId="31" builtinId="29" customBuiltin="1"/>
    <cellStyle name="Zvýraznění 2" xfId="35" builtinId="33" customBuiltin="1"/>
    <cellStyle name="Zvýraznění 3" xfId="39" builtinId="37" customBuiltin="1"/>
    <cellStyle name="Zvýraznění 4" xfId="43" builtinId="41" customBuiltin="1"/>
    <cellStyle name="Zvýraznění 5" xfId="47" builtinId="45" customBuiltin="1"/>
    <cellStyle name="Zvýraznění 6" xfId="51" builtinId="49" customBuiltin="1"/>
  </cellStyles>
  <dxfs count="0"/>
  <tableStyles count="0" defaultTableStyle="TableStyleMedium9" defaultPivotStyle="PivotStyleLight16"/>
  <colors>
    <mruColors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31751</xdr:colOff>
      <xdr:row>0</xdr:row>
      <xdr:rowOff>76199</xdr:rowOff>
    </xdr:from>
    <xdr:to>
      <xdr:col>13</xdr:col>
      <xdr:colOff>635000</xdr:colOff>
      <xdr:row>1</xdr:row>
      <xdr:rowOff>117601</xdr:rowOff>
    </xdr:to>
    <xdr:pic>
      <xdr:nvPicPr>
        <xdr:cNvPr id="10" name="Picture 1" descr="pasek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751" y="76199"/>
          <a:ext cx="9477374" cy="21602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85726</xdr:colOff>
      <xdr:row>33</xdr:row>
      <xdr:rowOff>66674</xdr:rowOff>
    </xdr:from>
    <xdr:to>
      <xdr:col>13</xdr:col>
      <xdr:colOff>663575</xdr:colOff>
      <xdr:row>34</xdr:row>
      <xdr:rowOff>106798</xdr:rowOff>
    </xdr:to>
    <xdr:pic>
      <xdr:nvPicPr>
        <xdr:cNvPr id="6" name="Picture 1" descr="pasek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5726" y="5314949"/>
          <a:ext cx="9388474" cy="2210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34"/>
  </sheetPr>
  <dimension ref="A3:P42"/>
  <sheetViews>
    <sheetView showWhiteSpace="0" zoomScaleNormal="100" workbookViewId="0">
      <selection activeCell="N33" sqref="N32:N33"/>
    </sheetView>
  </sheetViews>
  <sheetFormatPr defaultColWidth="10.42578125" defaultRowHeight="14.25" customHeight="1" x14ac:dyDescent="0.2"/>
  <cols>
    <col min="1" max="1" width="5.42578125" style="4" customWidth="1"/>
    <col min="2" max="5" width="8.7109375" style="4" customWidth="1"/>
    <col min="6" max="6" width="28.42578125" style="4" customWidth="1"/>
    <col min="7" max="7" width="4.42578125" style="4" customWidth="1"/>
    <col min="8" max="11" width="8.7109375" style="4" customWidth="1"/>
    <col min="12" max="12" width="13.7109375" style="4" bestFit="1" customWidth="1"/>
    <col min="13" max="13" width="10.42578125" style="4"/>
    <col min="14" max="14" width="15.7109375" style="4" bestFit="1" customWidth="1"/>
    <col min="15" max="256" width="10.42578125" style="4"/>
    <col min="257" max="257" width="5.42578125" style="4" customWidth="1"/>
    <col min="258" max="267" width="8.7109375" style="4" customWidth="1"/>
    <col min="268" max="512" width="10.42578125" style="4"/>
    <col min="513" max="513" width="5.42578125" style="4" customWidth="1"/>
    <col min="514" max="523" width="8.7109375" style="4" customWidth="1"/>
    <col min="524" max="768" width="10.42578125" style="4"/>
    <col min="769" max="769" width="5.42578125" style="4" customWidth="1"/>
    <col min="770" max="779" width="8.7109375" style="4" customWidth="1"/>
    <col min="780" max="1024" width="10.42578125" style="4"/>
    <col min="1025" max="1025" width="5.42578125" style="4" customWidth="1"/>
    <col min="1026" max="1035" width="8.7109375" style="4" customWidth="1"/>
    <col min="1036" max="1280" width="10.42578125" style="4"/>
    <col min="1281" max="1281" width="5.42578125" style="4" customWidth="1"/>
    <col min="1282" max="1291" width="8.7109375" style="4" customWidth="1"/>
    <col min="1292" max="1536" width="10.42578125" style="4"/>
    <col min="1537" max="1537" width="5.42578125" style="4" customWidth="1"/>
    <col min="1538" max="1547" width="8.7109375" style="4" customWidth="1"/>
    <col min="1548" max="1792" width="10.42578125" style="4"/>
    <col min="1793" max="1793" width="5.42578125" style="4" customWidth="1"/>
    <col min="1794" max="1803" width="8.7109375" style="4" customWidth="1"/>
    <col min="1804" max="2048" width="10.42578125" style="4"/>
    <col min="2049" max="2049" width="5.42578125" style="4" customWidth="1"/>
    <col min="2050" max="2059" width="8.7109375" style="4" customWidth="1"/>
    <col min="2060" max="2304" width="10.42578125" style="4"/>
    <col min="2305" max="2305" width="5.42578125" style="4" customWidth="1"/>
    <col min="2306" max="2315" width="8.7109375" style="4" customWidth="1"/>
    <col min="2316" max="2560" width="10.42578125" style="4"/>
    <col min="2561" max="2561" width="5.42578125" style="4" customWidth="1"/>
    <col min="2562" max="2571" width="8.7109375" style="4" customWidth="1"/>
    <col min="2572" max="2816" width="10.42578125" style="4"/>
    <col min="2817" max="2817" width="5.42578125" style="4" customWidth="1"/>
    <col min="2818" max="2827" width="8.7109375" style="4" customWidth="1"/>
    <col min="2828" max="3072" width="10.42578125" style="4"/>
    <col min="3073" max="3073" width="5.42578125" style="4" customWidth="1"/>
    <col min="3074" max="3083" width="8.7109375" style="4" customWidth="1"/>
    <col min="3084" max="3328" width="10.42578125" style="4"/>
    <col min="3329" max="3329" width="5.42578125" style="4" customWidth="1"/>
    <col min="3330" max="3339" width="8.7109375" style="4" customWidth="1"/>
    <col min="3340" max="3584" width="10.42578125" style="4"/>
    <col min="3585" max="3585" width="5.42578125" style="4" customWidth="1"/>
    <col min="3586" max="3595" width="8.7109375" style="4" customWidth="1"/>
    <col min="3596" max="3840" width="10.42578125" style="4"/>
    <col min="3841" max="3841" width="5.42578125" style="4" customWidth="1"/>
    <col min="3842" max="3851" width="8.7109375" style="4" customWidth="1"/>
    <col min="3852" max="4096" width="10.42578125" style="4"/>
    <col min="4097" max="4097" width="5.42578125" style="4" customWidth="1"/>
    <col min="4098" max="4107" width="8.7109375" style="4" customWidth="1"/>
    <col min="4108" max="4352" width="10.42578125" style="4"/>
    <col min="4353" max="4353" width="5.42578125" style="4" customWidth="1"/>
    <col min="4354" max="4363" width="8.7109375" style="4" customWidth="1"/>
    <col min="4364" max="4608" width="10.42578125" style="4"/>
    <col min="4609" max="4609" width="5.42578125" style="4" customWidth="1"/>
    <col min="4610" max="4619" width="8.7109375" style="4" customWidth="1"/>
    <col min="4620" max="4864" width="10.42578125" style="4"/>
    <col min="4865" max="4865" width="5.42578125" style="4" customWidth="1"/>
    <col min="4866" max="4875" width="8.7109375" style="4" customWidth="1"/>
    <col min="4876" max="5120" width="10.42578125" style="4"/>
    <col min="5121" max="5121" width="5.42578125" style="4" customWidth="1"/>
    <col min="5122" max="5131" width="8.7109375" style="4" customWidth="1"/>
    <col min="5132" max="5376" width="10.42578125" style="4"/>
    <col min="5377" max="5377" width="5.42578125" style="4" customWidth="1"/>
    <col min="5378" max="5387" width="8.7109375" style="4" customWidth="1"/>
    <col min="5388" max="5632" width="10.42578125" style="4"/>
    <col min="5633" max="5633" width="5.42578125" style="4" customWidth="1"/>
    <col min="5634" max="5643" width="8.7109375" style="4" customWidth="1"/>
    <col min="5644" max="5888" width="10.42578125" style="4"/>
    <col min="5889" max="5889" width="5.42578125" style="4" customWidth="1"/>
    <col min="5890" max="5899" width="8.7109375" style="4" customWidth="1"/>
    <col min="5900" max="6144" width="10.42578125" style="4"/>
    <col min="6145" max="6145" width="5.42578125" style="4" customWidth="1"/>
    <col min="6146" max="6155" width="8.7109375" style="4" customWidth="1"/>
    <col min="6156" max="6400" width="10.42578125" style="4"/>
    <col min="6401" max="6401" width="5.42578125" style="4" customWidth="1"/>
    <col min="6402" max="6411" width="8.7109375" style="4" customWidth="1"/>
    <col min="6412" max="6656" width="10.42578125" style="4"/>
    <col min="6657" max="6657" width="5.42578125" style="4" customWidth="1"/>
    <col min="6658" max="6667" width="8.7109375" style="4" customWidth="1"/>
    <col min="6668" max="6912" width="10.42578125" style="4"/>
    <col min="6913" max="6913" width="5.42578125" style="4" customWidth="1"/>
    <col min="6914" max="6923" width="8.7109375" style="4" customWidth="1"/>
    <col min="6924" max="7168" width="10.42578125" style="4"/>
    <col min="7169" max="7169" width="5.42578125" style="4" customWidth="1"/>
    <col min="7170" max="7179" width="8.7109375" style="4" customWidth="1"/>
    <col min="7180" max="7424" width="10.42578125" style="4"/>
    <col min="7425" max="7425" width="5.42578125" style="4" customWidth="1"/>
    <col min="7426" max="7435" width="8.7109375" style="4" customWidth="1"/>
    <col min="7436" max="7680" width="10.42578125" style="4"/>
    <col min="7681" max="7681" width="5.42578125" style="4" customWidth="1"/>
    <col min="7682" max="7691" width="8.7109375" style="4" customWidth="1"/>
    <col min="7692" max="7936" width="10.42578125" style="4"/>
    <col min="7937" max="7937" width="5.42578125" style="4" customWidth="1"/>
    <col min="7938" max="7947" width="8.7109375" style="4" customWidth="1"/>
    <col min="7948" max="8192" width="10.42578125" style="4"/>
    <col min="8193" max="8193" width="5.42578125" style="4" customWidth="1"/>
    <col min="8194" max="8203" width="8.7109375" style="4" customWidth="1"/>
    <col min="8204" max="8448" width="10.42578125" style="4"/>
    <col min="8449" max="8449" width="5.42578125" style="4" customWidth="1"/>
    <col min="8450" max="8459" width="8.7109375" style="4" customWidth="1"/>
    <col min="8460" max="8704" width="10.42578125" style="4"/>
    <col min="8705" max="8705" width="5.42578125" style="4" customWidth="1"/>
    <col min="8706" max="8715" width="8.7109375" style="4" customWidth="1"/>
    <col min="8716" max="8960" width="10.42578125" style="4"/>
    <col min="8961" max="8961" width="5.42578125" style="4" customWidth="1"/>
    <col min="8962" max="8971" width="8.7109375" style="4" customWidth="1"/>
    <col min="8972" max="9216" width="10.42578125" style="4"/>
    <col min="9217" max="9217" width="5.42578125" style="4" customWidth="1"/>
    <col min="9218" max="9227" width="8.7109375" style="4" customWidth="1"/>
    <col min="9228" max="9472" width="10.42578125" style="4"/>
    <col min="9473" max="9473" width="5.42578125" style="4" customWidth="1"/>
    <col min="9474" max="9483" width="8.7109375" style="4" customWidth="1"/>
    <col min="9484" max="9728" width="10.42578125" style="4"/>
    <col min="9729" max="9729" width="5.42578125" style="4" customWidth="1"/>
    <col min="9730" max="9739" width="8.7109375" style="4" customWidth="1"/>
    <col min="9740" max="9984" width="10.42578125" style="4"/>
    <col min="9985" max="9985" width="5.42578125" style="4" customWidth="1"/>
    <col min="9986" max="9995" width="8.7109375" style="4" customWidth="1"/>
    <col min="9996" max="10240" width="10.42578125" style="4"/>
    <col min="10241" max="10241" width="5.42578125" style="4" customWidth="1"/>
    <col min="10242" max="10251" width="8.7109375" style="4" customWidth="1"/>
    <col min="10252" max="10496" width="10.42578125" style="4"/>
    <col min="10497" max="10497" width="5.42578125" style="4" customWidth="1"/>
    <col min="10498" max="10507" width="8.7109375" style="4" customWidth="1"/>
    <col min="10508" max="10752" width="10.42578125" style="4"/>
    <col min="10753" max="10753" width="5.42578125" style="4" customWidth="1"/>
    <col min="10754" max="10763" width="8.7109375" style="4" customWidth="1"/>
    <col min="10764" max="11008" width="10.42578125" style="4"/>
    <col min="11009" max="11009" width="5.42578125" style="4" customWidth="1"/>
    <col min="11010" max="11019" width="8.7109375" style="4" customWidth="1"/>
    <col min="11020" max="11264" width="10.42578125" style="4"/>
    <col min="11265" max="11265" width="5.42578125" style="4" customWidth="1"/>
    <col min="11266" max="11275" width="8.7109375" style="4" customWidth="1"/>
    <col min="11276" max="11520" width="10.42578125" style="4"/>
    <col min="11521" max="11521" width="5.42578125" style="4" customWidth="1"/>
    <col min="11522" max="11531" width="8.7109375" style="4" customWidth="1"/>
    <col min="11532" max="11776" width="10.42578125" style="4"/>
    <col min="11777" max="11777" width="5.42578125" style="4" customWidth="1"/>
    <col min="11778" max="11787" width="8.7109375" style="4" customWidth="1"/>
    <col min="11788" max="12032" width="10.42578125" style="4"/>
    <col min="12033" max="12033" width="5.42578125" style="4" customWidth="1"/>
    <col min="12034" max="12043" width="8.7109375" style="4" customWidth="1"/>
    <col min="12044" max="12288" width="10.42578125" style="4"/>
    <col min="12289" max="12289" width="5.42578125" style="4" customWidth="1"/>
    <col min="12290" max="12299" width="8.7109375" style="4" customWidth="1"/>
    <col min="12300" max="12544" width="10.42578125" style="4"/>
    <col min="12545" max="12545" width="5.42578125" style="4" customWidth="1"/>
    <col min="12546" max="12555" width="8.7109375" style="4" customWidth="1"/>
    <col min="12556" max="12800" width="10.42578125" style="4"/>
    <col min="12801" max="12801" width="5.42578125" style="4" customWidth="1"/>
    <col min="12802" max="12811" width="8.7109375" style="4" customWidth="1"/>
    <col min="12812" max="13056" width="10.42578125" style="4"/>
    <col min="13057" max="13057" width="5.42578125" style="4" customWidth="1"/>
    <col min="13058" max="13067" width="8.7109375" style="4" customWidth="1"/>
    <col min="13068" max="13312" width="10.42578125" style="4"/>
    <col min="13313" max="13313" width="5.42578125" style="4" customWidth="1"/>
    <col min="13314" max="13323" width="8.7109375" style="4" customWidth="1"/>
    <col min="13324" max="13568" width="10.42578125" style="4"/>
    <col min="13569" max="13569" width="5.42578125" style="4" customWidth="1"/>
    <col min="13570" max="13579" width="8.7109375" style="4" customWidth="1"/>
    <col min="13580" max="13824" width="10.42578125" style="4"/>
    <col min="13825" max="13825" width="5.42578125" style="4" customWidth="1"/>
    <col min="13826" max="13835" width="8.7109375" style="4" customWidth="1"/>
    <col min="13836" max="14080" width="10.42578125" style="4"/>
    <col min="14081" max="14081" width="5.42578125" style="4" customWidth="1"/>
    <col min="14082" max="14091" width="8.7109375" style="4" customWidth="1"/>
    <col min="14092" max="14336" width="10.42578125" style="4"/>
    <col min="14337" max="14337" width="5.42578125" style="4" customWidth="1"/>
    <col min="14338" max="14347" width="8.7109375" style="4" customWidth="1"/>
    <col min="14348" max="14592" width="10.42578125" style="4"/>
    <col min="14593" max="14593" width="5.42578125" style="4" customWidth="1"/>
    <col min="14594" max="14603" width="8.7109375" style="4" customWidth="1"/>
    <col min="14604" max="14848" width="10.42578125" style="4"/>
    <col min="14849" max="14849" width="5.42578125" style="4" customWidth="1"/>
    <col min="14850" max="14859" width="8.7109375" style="4" customWidth="1"/>
    <col min="14860" max="15104" width="10.42578125" style="4"/>
    <col min="15105" max="15105" width="5.42578125" style="4" customWidth="1"/>
    <col min="15106" max="15115" width="8.7109375" style="4" customWidth="1"/>
    <col min="15116" max="15360" width="10.42578125" style="4"/>
    <col min="15361" max="15361" width="5.42578125" style="4" customWidth="1"/>
    <col min="15362" max="15371" width="8.7109375" style="4" customWidth="1"/>
    <col min="15372" max="15616" width="10.42578125" style="4"/>
    <col min="15617" max="15617" width="5.42578125" style="4" customWidth="1"/>
    <col min="15618" max="15627" width="8.7109375" style="4" customWidth="1"/>
    <col min="15628" max="15872" width="10.42578125" style="4"/>
    <col min="15873" max="15873" width="5.42578125" style="4" customWidth="1"/>
    <col min="15874" max="15883" width="8.7109375" style="4" customWidth="1"/>
    <col min="15884" max="16128" width="10.42578125" style="4"/>
    <col min="16129" max="16129" width="5.42578125" style="4" customWidth="1"/>
    <col min="16130" max="16139" width="8.7109375" style="4" customWidth="1"/>
    <col min="16140" max="16384" width="10.42578125" style="4"/>
  </cols>
  <sheetData>
    <row r="3" spans="1:14" ht="14.25" customHeight="1" x14ac:dyDescent="0.2">
      <c r="A3" s="7"/>
      <c r="B3" s="6"/>
      <c r="C3" s="6"/>
      <c r="D3" s="6"/>
      <c r="E3" s="6"/>
      <c r="F3" s="6"/>
      <c r="G3" s="6"/>
      <c r="H3" s="6"/>
      <c r="I3" s="6"/>
      <c r="J3" s="6"/>
      <c r="K3" s="6"/>
    </row>
    <row r="4" spans="1:14" ht="14.25" customHeight="1" x14ac:dyDescent="0.2">
      <c r="A4" s="7"/>
      <c r="B4" s="310" t="s">
        <v>7</v>
      </c>
      <c r="C4" s="310"/>
      <c r="D4" s="310"/>
      <c r="E4" s="310"/>
      <c r="F4" s="310"/>
      <c r="G4" s="310"/>
      <c r="H4" s="310"/>
      <c r="I4" s="310"/>
      <c r="J4" s="310"/>
      <c r="K4" s="310"/>
    </row>
    <row r="5" spans="1:14" ht="14.25" customHeight="1" x14ac:dyDescent="0.2">
      <c r="A5" s="7"/>
      <c r="B5" s="310"/>
      <c r="C5" s="310"/>
      <c r="D5" s="310"/>
      <c r="E5" s="310"/>
      <c r="F5" s="310"/>
      <c r="G5" s="310"/>
      <c r="H5" s="310"/>
      <c r="I5" s="310"/>
      <c r="J5" s="310"/>
      <c r="K5" s="310"/>
    </row>
    <row r="6" spans="1:14" ht="14.25" customHeight="1" x14ac:dyDescent="0.2">
      <c r="A6" s="7"/>
    </row>
    <row r="7" spans="1:14" ht="14.25" customHeight="1" x14ac:dyDescent="0.2">
      <c r="A7" s="7"/>
      <c r="B7" s="52" t="s">
        <v>22</v>
      </c>
      <c r="D7" s="313" t="s">
        <v>100</v>
      </c>
      <c r="E7" s="313"/>
      <c r="F7" s="313"/>
      <c r="G7" s="313"/>
      <c r="H7" s="313"/>
      <c r="I7" s="313"/>
      <c r="J7" s="313"/>
      <c r="K7" s="52"/>
      <c r="L7" s="52"/>
      <c r="M7" s="52"/>
      <c r="N7" s="52"/>
    </row>
    <row r="8" spans="1:14" ht="14.25" customHeight="1" x14ac:dyDescent="0.2">
      <c r="A8" s="7"/>
      <c r="B8" s="52"/>
      <c r="C8" s="52"/>
      <c r="D8" s="313"/>
      <c r="E8" s="313"/>
      <c r="F8" s="313"/>
      <c r="G8" s="313"/>
      <c r="H8" s="313"/>
      <c r="I8" s="313"/>
      <c r="J8" s="313"/>
      <c r="K8" s="52"/>
      <c r="L8" s="52"/>
      <c r="M8" s="52"/>
      <c r="N8" s="52"/>
    </row>
    <row r="9" spans="1:14" ht="14.25" customHeight="1" x14ac:dyDescent="0.2">
      <c r="A9" s="7"/>
      <c r="B9" s="52"/>
      <c r="C9" s="52"/>
      <c r="D9" s="52"/>
      <c r="E9" s="52"/>
      <c r="F9" s="52"/>
      <c r="G9" s="52"/>
      <c r="H9" s="52"/>
      <c r="I9" s="52"/>
      <c r="J9" s="52"/>
      <c r="K9" s="52"/>
      <c r="L9" s="52"/>
      <c r="M9" s="52"/>
      <c r="N9" s="52"/>
    </row>
    <row r="10" spans="1:14" ht="14.25" customHeight="1" x14ac:dyDescent="0.2">
      <c r="A10" s="7"/>
      <c r="B10" s="51"/>
      <c r="C10" s="52"/>
      <c r="D10" s="52"/>
      <c r="E10" s="52"/>
      <c r="F10" s="52"/>
      <c r="G10" s="22"/>
      <c r="H10" s="22"/>
      <c r="I10" s="22"/>
      <c r="J10" s="22"/>
      <c r="K10" s="22"/>
      <c r="L10" s="22"/>
      <c r="M10" s="22"/>
      <c r="N10" s="22"/>
    </row>
    <row r="11" spans="1:14" ht="14.25" customHeight="1" x14ac:dyDescent="0.2">
      <c r="A11" s="7"/>
      <c r="B11" s="315" t="s">
        <v>23</v>
      </c>
      <c r="C11" s="315"/>
      <c r="D11" s="313" t="s">
        <v>291</v>
      </c>
      <c r="E11" s="313"/>
      <c r="F11" s="313"/>
      <c r="G11" s="313"/>
      <c r="H11" s="313"/>
      <c r="I11" s="313"/>
      <c r="J11" s="313"/>
      <c r="K11" s="313"/>
      <c r="L11" s="8"/>
      <c r="M11" s="8"/>
      <c r="N11" s="8"/>
    </row>
    <row r="12" spans="1:14" ht="14.25" customHeight="1" thickBot="1" x14ac:dyDescent="0.25">
      <c r="A12" s="7"/>
      <c r="B12" s="9"/>
      <c r="C12" s="9"/>
      <c r="D12" s="9"/>
      <c r="E12" s="9"/>
      <c r="F12" s="9"/>
      <c r="G12" s="9"/>
      <c r="H12" s="9"/>
      <c r="I12" s="9"/>
      <c r="J12" s="9"/>
      <c r="K12" s="9"/>
      <c r="L12" s="17"/>
      <c r="M12" s="17"/>
      <c r="N12" s="17"/>
    </row>
    <row r="13" spans="1:14" ht="14.25" customHeight="1" x14ac:dyDescent="0.2">
      <c r="A13" s="7"/>
      <c r="B13" s="7"/>
      <c r="C13" s="7"/>
      <c r="D13" s="7"/>
      <c r="E13" s="7"/>
      <c r="F13" s="7"/>
      <c r="G13" s="7"/>
      <c r="H13" s="7"/>
      <c r="I13" s="7"/>
      <c r="J13" s="7"/>
      <c r="K13" s="7"/>
      <c r="L13" s="5"/>
    </row>
    <row r="14" spans="1:14" ht="14.25" customHeight="1" x14ac:dyDescent="0.2">
      <c r="A14" s="7"/>
      <c r="B14" s="7" t="s">
        <v>132</v>
      </c>
      <c r="C14" s="7"/>
      <c r="D14" s="7"/>
      <c r="E14" s="7"/>
      <c r="F14" s="7"/>
      <c r="G14" s="7"/>
      <c r="H14" s="7"/>
      <c r="I14" s="312">
        <f>'ELEKTROINST. 1.NP'!L213</f>
        <v>0</v>
      </c>
      <c r="J14" s="312"/>
      <c r="K14" s="312"/>
      <c r="L14" s="5"/>
    </row>
    <row r="15" spans="1:14" ht="14.25" customHeight="1" x14ac:dyDescent="0.2">
      <c r="A15" s="7"/>
      <c r="B15" s="7"/>
      <c r="C15" s="7"/>
      <c r="D15" s="7"/>
      <c r="E15" s="7"/>
      <c r="F15" s="7"/>
      <c r="G15" s="7"/>
      <c r="H15" s="7"/>
      <c r="I15" s="229"/>
      <c r="J15" s="229"/>
      <c r="K15" s="229"/>
      <c r="L15" s="5"/>
      <c r="M15" s="53"/>
    </row>
    <row r="16" spans="1:14" ht="14.25" customHeight="1" x14ac:dyDescent="0.2">
      <c r="A16" s="7"/>
      <c r="B16" s="7" t="s">
        <v>133</v>
      </c>
      <c r="C16" s="7"/>
      <c r="D16" s="7"/>
      <c r="E16" s="7"/>
      <c r="F16" s="7"/>
      <c r="G16" s="7"/>
      <c r="H16" s="7"/>
      <c r="I16" s="312">
        <f>'ELEKTROINST. 2.NP'!L187</f>
        <v>0</v>
      </c>
      <c r="J16" s="312"/>
      <c r="K16" s="312"/>
      <c r="L16" s="5"/>
    </row>
    <row r="17" spans="1:14" ht="14.25" customHeight="1" x14ac:dyDescent="0.2">
      <c r="A17" s="7"/>
      <c r="B17" s="7"/>
      <c r="C17" s="7"/>
      <c r="D17" s="7"/>
      <c r="E17" s="7"/>
      <c r="F17" s="7"/>
      <c r="G17" s="7"/>
      <c r="H17" s="7"/>
      <c r="I17" s="229"/>
      <c r="J17" s="229"/>
      <c r="K17" s="229"/>
      <c r="L17" s="143"/>
      <c r="M17" s="53"/>
    </row>
    <row r="18" spans="1:14" ht="14.25" customHeight="1" x14ac:dyDescent="0.2">
      <c r="A18" s="7"/>
      <c r="B18" s="7" t="s">
        <v>134</v>
      </c>
      <c r="C18" s="7"/>
      <c r="D18" s="7"/>
      <c r="E18" s="7"/>
      <c r="F18" s="7"/>
      <c r="G18" s="7"/>
      <c r="H18" s="7"/>
      <c r="I18" s="312">
        <f>'ELEKTROINST. 3.NP '!L181</f>
        <v>0</v>
      </c>
      <c r="J18" s="312"/>
      <c r="K18" s="312"/>
      <c r="L18" s="5"/>
    </row>
    <row r="19" spans="1:14" ht="14.25" customHeight="1" x14ac:dyDescent="0.2">
      <c r="A19" s="7"/>
      <c r="B19" s="7"/>
      <c r="C19" s="7"/>
      <c r="D19" s="7"/>
      <c r="E19" s="7"/>
      <c r="F19" s="7"/>
      <c r="G19" s="7"/>
      <c r="H19" s="7"/>
      <c r="I19" s="229"/>
      <c r="J19" s="229"/>
      <c r="K19" s="229"/>
      <c r="L19" s="143"/>
      <c r="M19" s="53"/>
    </row>
    <row r="20" spans="1:14" ht="14.25" customHeight="1" x14ac:dyDescent="0.2">
      <c r="A20" s="7"/>
      <c r="B20" s="7" t="s">
        <v>135</v>
      </c>
      <c r="C20" s="7"/>
      <c r="D20" s="7"/>
      <c r="E20" s="7"/>
      <c r="F20" s="7"/>
      <c r="G20" s="7"/>
      <c r="H20" s="7"/>
      <c r="I20" s="312">
        <f>'ELEKTROINST. 4.NP '!L187</f>
        <v>0</v>
      </c>
      <c r="J20" s="312"/>
      <c r="K20" s="312"/>
      <c r="L20" s="5"/>
    </row>
    <row r="21" spans="1:14" ht="14.25" customHeight="1" x14ac:dyDescent="0.2">
      <c r="A21" s="7"/>
      <c r="B21" s="7"/>
      <c r="C21" s="7"/>
      <c r="D21" s="7"/>
      <c r="E21" s="7"/>
      <c r="F21" s="7"/>
      <c r="G21" s="7"/>
      <c r="H21" s="7"/>
      <c r="I21" s="229"/>
      <c r="J21" s="229"/>
      <c r="K21" s="229"/>
      <c r="L21" s="143"/>
      <c r="M21" s="53"/>
    </row>
    <row r="22" spans="1:14" ht="14.25" customHeight="1" x14ac:dyDescent="0.2">
      <c r="A22" s="7"/>
      <c r="B22" s="7" t="s">
        <v>136</v>
      </c>
      <c r="C22" s="7"/>
      <c r="D22" s="7"/>
      <c r="E22" s="7"/>
      <c r="F22" s="7"/>
      <c r="G22" s="7"/>
      <c r="H22" s="7"/>
      <c r="I22" s="312">
        <f>'ELEKTROINST. 5.NP  '!L170</f>
        <v>0</v>
      </c>
      <c r="J22" s="312"/>
      <c r="K22" s="312"/>
      <c r="L22" s="5"/>
    </row>
    <row r="23" spans="1:14" ht="14.25" customHeight="1" x14ac:dyDescent="0.2">
      <c r="A23" s="7"/>
      <c r="B23" s="7"/>
      <c r="C23" s="7"/>
      <c r="D23" s="7"/>
      <c r="E23" s="7"/>
      <c r="F23" s="7"/>
      <c r="G23" s="7"/>
      <c r="H23" s="7"/>
      <c r="I23" s="229"/>
      <c r="J23" s="229"/>
      <c r="K23" s="229"/>
      <c r="L23" s="143"/>
      <c r="M23" s="53"/>
    </row>
    <row r="24" spans="1:14" ht="14.25" customHeight="1" x14ac:dyDescent="0.2">
      <c r="A24" s="7"/>
      <c r="B24" s="7" t="s">
        <v>35</v>
      </c>
      <c r="C24" s="7"/>
      <c r="D24" s="7"/>
      <c r="E24" s="7"/>
      <c r="F24" s="7"/>
      <c r="G24" s="7"/>
      <c r="H24" s="7"/>
      <c r="I24" s="312">
        <f>'ROZVODNICE '!M540</f>
        <v>0</v>
      </c>
      <c r="J24" s="312"/>
      <c r="K24" s="312"/>
      <c r="L24" s="5"/>
    </row>
    <row r="25" spans="1:14" ht="14.25" customHeight="1" x14ac:dyDescent="0.2">
      <c r="A25" s="7"/>
      <c r="B25" s="7"/>
      <c r="C25" s="7"/>
      <c r="D25" s="7"/>
      <c r="E25" s="7"/>
      <c r="F25" s="7"/>
      <c r="G25" s="7"/>
      <c r="H25" s="7"/>
      <c r="I25" s="230"/>
      <c r="J25" s="230"/>
      <c r="K25" s="230"/>
      <c r="L25" s="5"/>
    </row>
    <row r="26" spans="1:14" ht="14.25" customHeight="1" x14ac:dyDescent="0.2">
      <c r="A26" s="25"/>
      <c r="B26" s="26"/>
      <c r="C26" s="27"/>
      <c r="D26" s="27"/>
      <c r="E26" s="27"/>
      <c r="F26" s="27"/>
      <c r="G26" s="28"/>
      <c r="H26" s="28"/>
      <c r="I26" s="231"/>
      <c r="J26" s="232"/>
      <c r="K26" s="232"/>
      <c r="L26" s="29"/>
      <c r="M26" s="29"/>
      <c r="N26" s="29"/>
    </row>
    <row r="27" spans="1:14" ht="14.25" customHeight="1" x14ac:dyDescent="0.25">
      <c r="A27" s="7"/>
      <c r="B27" s="311" t="s">
        <v>9</v>
      </c>
      <c r="C27" s="311"/>
      <c r="D27" s="311"/>
      <c r="E27" s="47"/>
      <c r="F27" s="47"/>
      <c r="G27" s="316"/>
      <c r="H27" s="316"/>
      <c r="I27" s="317">
        <f>SUM(I14:K25)</f>
        <v>0</v>
      </c>
      <c r="J27" s="317"/>
      <c r="K27" s="317"/>
      <c r="L27" s="314" t="s">
        <v>8</v>
      </c>
      <c r="M27" s="314"/>
      <c r="N27" s="5"/>
    </row>
    <row r="28" spans="1:14" ht="14.25" customHeight="1" x14ac:dyDescent="0.25">
      <c r="A28" s="7"/>
      <c r="B28" s="32"/>
      <c r="C28" s="32"/>
      <c r="D28" s="32"/>
      <c r="E28" s="30"/>
      <c r="F28" s="30"/>
      <c r="G28" s="31"/>
      <c r="H28" s="31"/>
      <c r="I28" s="31"/>
      <c r="J28" s="33"/>
      <c r="K28" s="33"/>
      <c r="L28" s="5"/>
    </row>
    <row r="29" spans="1:14" ht="14.25" customHeight="1" x14ac:dyDescent="0.25">
      <c r="A29" s="7"/>
      <c r="B29" s="273" t="s">
        <v>414</v>
      </c>
      <c r="C29" s="273"/>
      <c r="D29" s="273"/>
      <c r="E29" s="274"/>
      <c r="F29" s="266"/>
      <c r="G29" s="31"/>
      <c r="H29" s="31"/>
      <c r="I29" s="31"/>
      <c r="J29" s="265"/>
      <c r="K29" s="265"/>
      <c r="L29" s="5"/>
    </row>
    <row r="30" spans="1:14" ht="14.25" customHeight="1" x14ac:dyDescent="0.25">
      <c r="A30" s="7"/>
      <c r="B30" s="273" t="s">
        <v>415</v>
      </c>
      <c r="C30" s="273"/>
      <c r="D30" s="273"/>
      <c r="E30" s="274"/>
      <c r="F30" s="266"/>
      <c r="G30" s="31"/>
      <c r="H30" s="31"/>
      <c r="I30" s="31"/>
      <c r="J30" s="265"/>
      <c r="K30" s="265"/>
      <c r="L30" s="5"/>
    </row>
    <row r="31" spans="1:14" ht="14.25" customHeight="1" x14ac:dyDescent="0.25">
      <c r="A31" s="7"/>
      <c r="B31" s="267"/>
      <c r="C31" s="267"/>
      <c r="D31" s="267"/>
      <c r="E31" s="266"/>
      <c r="F31" s="266"/>
      <c r="G31" s="31"/>
      <c r="H31" s="31"/>
      <c r="I31" s="31"/>
      <c r="J31" s="265"/>
      <c r="K31" s="265"/>
      <c r="L31" s="5"/>
    </row>
    <row r="32" spans="1:14" ht="14.25" customHeight="1" x14ac:dyDescent="0.25">
      <c r="A32" s="7"/>
      <c r="B32" s="273" t="s">
        <v>413</v>
      </c>
      <c r="C32" s="267"/>
      <c r="D32" s="267"/>
      <c r="E32" s="266"/>
      <c r="F32" s="266"/>
      <c r="G32" s="31"/>
      <c r="H32" s="31"/>
      <c r="I32" s="31"/>
      <c r="J32" s="265"/>
      <c r="K32" s="265"/>
      <c r="L32" s="5"/>
    </row>
    <row r="33" spans="1:16" ht="14.25" customHeight="1" x14ac:dyDescent="0.2">
      <c r="A33" s="7"/>
      <c r="B33" s="6" t="s">
        <v>443</v>
      </c>
      <c r="C33" s="6"/>
      <c r="D33" s="6"/>
      <c r="E33" s="6"/>
      <c r="F33" s="6"/>
      <c r="G33" s="6"/>
      <c r="H33" s="6"/>
      <c r="I33" s="6"/>
      <c r="J33" s="6"/>
      <c r="K33" s="6"/>
    </row>
    <row r="34" spans="1:16" ht="14.25" customHeight="1" x14ac:dyDescent="0.2">
      <c r="A34" s="7"/>
      <c r="B34" s="6"/>
      <c r="C34" s="6"/>
      <c r="D34" s="6"/>
      <c r="E34" s="6"/>
      <c r="F34" s="6"/>
      <c r="G34" s="6"/>
      <c r="H34" s="6"/>
      <c r="I34" s="6"/>
      <c r="J34" s="6"/>
      <c r="K34" s="6"/>
    </row>
    <row r="35" spans="1:16" ht="14.25" customHeight="1" x14ac:dyDescent="0.2">
      <c r="A35" s="7"/>
      <c r="B35" s="10" t="s">
        <v>12</v>
      </c>
      <c r="C35" s="6"/>
      <c r="D35" s="6"/>
      <c r="E35" s="6"/>
      <c r="F35" s="6"/>
      <c r="G35" s="6"/>
      <c r="H35" s="6"/>
      <c r="I35" s="6"/>
      <c r="J35" s="6"/>
      <c r="K35" s="6"/>
    </row>
    <row r="36" spans="1:16" ht="14.25" customHeight="1" x14ac:dyDescent="0.2">
      <c r="A36" s="7"/>
      <c r="C36" s="6"/>
      <c r="D36" s="6"/>
      <c r="E36" s="6"/>
      <c r="F36" s="6"/>
      <c r="G36" s="6"/>
      <c r="H36" s="6"/>
      <c r="I36" s="6"/>
      <c r="J36" s="6"/>
      <c r="K36" s="6"/>
    </row>
    <row r="37" spans="1:16" ht="14.25" customHeight="1" x14ac:dyDescent="0.2">
      <c r="A37" s="7"/>
      <c r="B37" s="11"/>
      <c r="C37" s="6"/>
      <c r="D37" s="6"/>
      <c r="E37" s="6"/>
      <c r="F37" s="6"/>
      <c r="G37" s="6"/>
      <c r="H37" s="6"/>
      <c r="I37" s="6"/>
      <c r="J37" s="6"/>
      <c r="K37" s="6"/>
    </row>
    <row r="38" spans="1:16" ht="14.25" customHeight="1" x14ac:dyDescent="0.2">
      <c r="N38" s="312"/>
      <c r="O38" s="312"/>
      <c r="P38" s="312"/>
    </row>
    <row r="40" spans="1:16" ht="14.25" customHeight="1" x14ac:dyDescent="0.2">
      <c r="L40" s="248"/>
      <c r="N40" s="249"/>
    </row>
    <row r="41" spans="1:16" ht="14.25" customHeight="1" x14ac:dyDescent="0.2">
      <c r="N41" s="249"/>
    </row>
    <row r="42" spans="1:16" ht="14.25" customHeight="1" x14ac:dyDescent="0.2">
      <c r="N42" s="249"/>
    </row>
  </sheetData>
  <mergeCells count="15">
    <mergeCell ref="N38:P38"/>
    <mergeCell ref="L27:M27"/>
    <mergeCell ref="B11:C11"/>
    <mergeCell ref="G27:H27"/>
    <mergeCell ref="I27:K27"/>
    <mergeCell ref="B4:K5"/>
    <mergeCell ref="B27:D27"/>
    <mergeCell ref="I14:K14"/>
    <mergeCell ref="I24:K24"/>
    <mergeCell ref="D11:K11"/>
    <mergeCell ref="D7:J8"/>
    <mergeCell ref="I16:K16"/>
    <mergeCell ref="I18:K18"/>
    <mergeCell ref="I20:K20"/>
    <mergeCell ref="I22:K22"/>
  </mergeCells>
  <pageMargins left="0.27559055118110237" right="0.19685039370078741" top="0.78740157480314965" bottom="0.78740157480314965" header="0.31496062992125984" footer="0.31496062992125984"/>
  <pageSetup paperSize="9" scale="95" orientation="landscape" horizontalDpi="4294967292" r:id="rId1"/>
  <headerFooter alignWithMargins="0">
    <oddFooter>&amp;C&amp;P/ &amp;N</oddFooter>
  </headerFooter>
  <cellWatches>
    <cellWatch r="I27"/>
  </cellWatche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224"/>
  <sheetViews>
    <sheetView tabSelected="1" topLeftCell="A67" zoomScale="98" zoomScaleNormal="98" workbookViewId="0">
      <selection activeCell="L85" sqref="L85"/>
    </sheetView>
  </sheetViews>
  <sheetFormatPr defaultRowHeight="15" x14ac:dyDescent="0.25"/>
  <cols>
    <col min="1" max="1" width="14.7109375" style="259" customWidth="1"/>
    <col min="2" max="2" width="65.7109375" style="87" customWidth="1"/>
    <col min="3" max="3" width="1.140625" style="87" customWidth="1"/>
    <col min="4" max="4" width="5.140625" style="295" customWidth="1"/>
    <col min="5" max="5" width="4.140625" style="48" customWidth="1"/>
    <col min="6" max="6" width="11.140625" style="75" customWidth="1"/>
    <col min="7" max="7" width="10.5703125" style="57" customWidth="1"/>
    <col min="8" max="8" width="1" style="57" customWidth="1"/>
    <col min="9" max="9" width="11.28515625" style="55" customWidth="1"/>
    <col min="10" max="10" width="11.5703125" style="57" bestFit="1" customWidth="1"/>
    <col min="11" max="11" width="1.140625" style="57" customWidth="1"/>
    <col min="12" max="12" width="15.42578125" style="57" customWidth="1"/>
    <col min="13" max="13" width="10.140625" style="91" bestFit="1" customWidth="1"/>
    <col min="14" max="15" width="11.42578125" style="45" bestFit="1" customWidth="1"/>
    <col min="16" max="30" width="9.140625" style="18"/>
    <col min="31" max="16384" width="9.140625" style="87"/>
  </cols>
  <sheetData>
    <row r="1" spans="1:42" ht="14.25" customHeight="1" x14ac:dyDescent="0.25">
      <c r="B1" s="318" t="s">
        <v>100</v>
      </c>
      <c r="C1" s="319"/>
      <c r="D1" s="319"/>
      <c r="E1" s="319"/>
      <c r="F1" s="319"/>
      <c r="I1" s="69"/>
      <c r="J1" s="69"/>
      <c r="M1" s="88"/>
      <c r="N1" s="85"/>
      <c r="O1" s="85"/>
      <c r="P1" s="87"/>
      <c r="Q1" s="87"/>
      <c r="R1" s="87"/>
      <c r="S1" s="87"/>
      <c r="T1" s="87"/>
      <c r="U1" s="87"/>
      <c r="V1" s="87"/>
      <c r="W1" s="87"/>
      <c r="X1" s="87"/>
      <c r="Y1" s="87"/>
      <c r="Z1" s="87"/>
      <c r="AA1" s="87"/>
      <c r="AB1" s="87"/>
      <c r="AC1" s="87"/>
      <c r="AD1" s="87"/>
    </row>
    <row r="2" spans="1:42" ht="14.25" customHeight="1" x14ac:dyDescent="0.25">
      <c r="B2" s="318"/>
      <c r="C2" s="319"/>
      <c r="D2" s="319"/>
      <c r="E2" s="319"/>
      <c r="F2" s="319"/>
      <c r="I2" s="69"/>
      <c r="J2" s="69"/>
      <c r="M2" s="88"/>
      <c r="N2" s="85"/>
      <c r="O2" s="85"/>
      <c r="P2" s="87"/>
      <c r="Q2" s="87"/>
      <c r="R2" s="87"/>
      <c r="S2" s="87"/>
      <c r="T2" s="87"/>
      <c r="U2" s="87"/>
      <c r="V2" s="87"/>
      <c r="W2" s="87"/>
      <c r="X2" s="87"/>
      <c r="Y2" s="87"/>
      <c r="Z2" s="87"/>
      <c r="AA2" s="87"/>
      <c r="AB2" s="87"/>
      <c r="AC2" s="87"/>
      <c r="AD2" s="87"/>
    </row>
    <row r="3" spans="1:42" ht="14.25" customHeight="1" x14ac:dyDescent="0.25">
      <c r="B3" s="320"/>
      <c r="C3" s="320"/>
      <c r="D3" s="320"/>
      <c r="E3" s="320"/>
      <c r="F3" s="320"/>
      <c r="G3" s="74"/>
      <c r="H3" s="74"/>
      <c r="I3" s="89"/>
      <c r="J3" s="89"/>
      <c r="K3" s="74"/>
      <c r="L3" s="74"/>
      <c r="M3" s="88"/>
      <c r="N3" s="85"/>
      <c r="O3" s="85"/>
      <c r="P3" s="87"/>
      <c r="Q3" s="87"/>
      <c r="R3" s="87"/>
      <c r="S3" s="87"/>
      <c r="T3" s="87"/>
      <c r="U3" s="87"/>
      <c r="V3" s="87"/>
      <c r="W3" s="87"/>
      <c r="X3" s="87"/>
      <c r="Y3" s="87"/>
      <c r="Z3" s="87"/>
      <c r="AA3" s="87"/>
      <c r="AB3" s="87"/>
      <c r="AC3" s="87"/>
      <c r="AD3" s="87"/>
    </row>
    <row r="4" spans="1:42" ht="14.25" customHeight="1" x14ac:dyDescent="0.25">
      <c r="B4" s="236" t="s">
        <v>292</v>
      </c>
      <c r="J4" s="69"/>
    </row>
    <row r="5" spans="1:42" s="3" customFormat="1" x14ac:dyDescent="0.25">
      <c r="A5" s="260"/>
      <c r="B5" s="3" t="s">
        <v>0</v>
      </c>
      <c r="D5" s="296"/>
      <c r="E5" s="282"/>
      <c r="F5" s="321" t="s">
        <v>1</v>
      </c>
      <c r="G5" s="321"/>
      <c r="H5" s="281"/>
      <c r="I5" s="322" t="s">
        <v>2</v>
      </c>
      <c r="J5" s="322"/>
      <c r="K5" s="281"/>
      <c r="L5" s="281" t="s">
        <v>3</v>
      </c>
      <c r="M5" s="93"/>
      <c r="N5" s="94"/>
      <c r="O5" s="94"/>
      <c r="P5" s="37"/>
      <c r="Q5" s="37"/>
      <c r="R5" s="37"/>
      <c r="S5" s="37"/>
      <c r="T5" s="37"/>
      <c r="U5" s="37"/>
      <c r="V5" s="37"/>
      <c r="W5" s="37"/>
      <c r="X5" s="37"/>
      <c r="Y5" s="37"/>
      <c r="Z5" s="37"/>
      <c r="AA5" s="37"/>
      <c r="AB5" s="37"/>
      <c r="AC5" s="37"/>
      <c r="AD5" s="37"/>
    </row>
    <row r="6" spans="1:42" ht="6" customHeight="1" x14ac:dyDescent="0.25">
      <c r="J6" s="69"/>
    </row>
    <row r="7" spans="1:42" ht="14.25" customHeight="1" x14ac:dyDescent="0.25">
      <c r="G7" s="80" t="s">
        <v>17</v>
      </c>
      <c r="H7" s="80"/>
      <c r="I7" s="95"/>
      <c r="J7" s="136" t="s">
        <v>18</v>
      </c>
    </row>
    <row r="8" spans="1:42" ht="14.25" customHeight="1" x14ac:dyDescent="0.25">
      <c r="B8" s="14" t="s">
        <v>20</v>
      </c>
      <c r="F8" s="55"/>
      <c r="J8" s="69"/>
    </row>
    <row r="9" spans="1:42" ht="14.25" customHeight="1" x14ac:dyDescent="0.25">
      <c r="F9" s="55"/>
      <c r="J9" s="69"/>
    </row>
    <row r="10" spans="1:42" x14ac:dyDescent="0.25">
      <c r="A10" s="237" t="s">
        <v>293</v>
      </c>
      <c r="B10" s="87" t="s">
        <v>179</v>
      </c>
      <c r="D10" s="295">
        <v>4</v>
      </c>
      <c r="E10" s="48" t="s">
        <v>10</v>
      </c>
      <c r="G10" s="56">
        <f>D10*F10</f>
        <v>0</v>
      </c>
      <c r="H10" s="75"/>
      <c r="J10" s="62">
        <f t="shared" ref="J10:J11" si="0">D10*I10</f>
        <v>0</v>
      </c>
      <c r="L10" s="57">
        <f>SUM(G10+J10)</f>
        <v>0</v>
      </c>
      <c r="M10" s="43"/>
      <c r="N10" s="125"/>
      <c r="O10" s="55"/>
      <c r="P10" s="125"/>
      <c r="Q10" s="43"/>
      <c r="AE10" s="18"/>
      <c r="AF10" s="18"/>
      <c r="AG10" s="18"/>
      <c r="AH10" s="18"/>
      <c r="AI10" s="18"/>
      <c r="AJ10" s="18"/>
      <c r="AK10" s="18"/>
      <c r="AL10" s="18"/>
      <c r="AM10" s="18"/>
      <c r="AN10" s="18"/>
      <c r="AO10" s="18"/>
      <c r="AP10" s="18"/>
    </row>
    <row r="11" spans="1:42" x14ac:dyDescent="0.25">
      <c r="A11" s="237" t="s">
        <v>294</v>
      </c>
      <c r="B11" s="87" t="s">
        <v>180</v>
      </c>
      <c r="D11" s="295">
        <v>2</v>
      </c>
      <c r="E11" s="48" t="s">
        <v>10</v>
      </c>
      <c r="G11" s="56">
        <f t="shared" ref="G11" si="1">D11*F11</f>
        <v>0</v>
      </c>
      <c r="H11" s="75"/>
      <c r="J11" s="62">
        <f t="shared" si="0"/>
        <v>0</v>
      </c>
      <c r="L11" s="57">
        <f t="shared" ref="L11" si="2">SUM(G11+J11)</f>
        <v>0</v>
      </c>
      <c r="M11" s="43"/>
      <c r="N11" s="125"/>
      <c r="O11" s="55"/>
      <c r="P11" s="43"/>
      <c r="Q11" s="43"/>
      <c r="AE11" s="18"/>
      <c r="AF11" s="18"/>
      <c r="AG11" s="18"/>
      <c r="AH11" s="18"/>
      <c r="AI11" s="18"/>
      <c r="AJ11" s="18"/>
      <c r="AK11" s="18"/>
      <c r="AL11" s="18"/>
      <c r="AM11" s="18"/>
      <c r="AN11" s="18"/>
      <c r="AO11" s="18"/>
      <c r="AP11" s="18"/>
    </row>
    <row r="12" spans="1:42" x14ac:dyDescent="0.25">
      <c r="A12" s="237"/>
      <c r="G12" s="56"/>
      <c r="H12" s="75"/>
      <c r="J12" s="62"/>
      <c r="M12" s="43"/>
      <c r="N12" s="125"/>
      <c r="O12" s="43"/>
      <c r="P12" s="43"/>
      <c r="Q12" s="43"/>
      <c r="AE12" s="18"/>
      <c r="AF12" s="18"/>
      <c r="AG12" s="18"/>
      <c r="AH12" s="18"/>
      <c r="AI12" s="18"/>
      <c r="AJ12" s="18"/>
      <c r="AK12" s="18"/>
      <c r="AL12" s="18"/>
      <c r="AM12" s="18"/>
      <c r="AN12" s="18"/>
      <c r="AO12" s="18"/>
      <c r="AP12" s="18"/>
    </row>
    <row r="13" spans="1:42" x14ac:dyDescent="0.25">
      <c r="A13" s="237" t="s">
        <v>295</v>
      </c>
      <c r="B13" s="12" t="s">
        <v>366</v>
      </c>
      <c r="C13" s="87">
        <v>0</v>
      </c>
      <c r="D13" s="295">
        <v>120</v>
      </c>
      <c r="E13" s="61" t="s">
        <v>10</v>
      </c>
      <c r="G13" s="56">
        <f t="shared" ref="G13:G81" si="3">D13*F13</f>
        <v>0</v>
      </c>
      <c r="H13" s="68"/>
      <c r="I13" s="70"/>
      <c r="J13" s="62">
        <f t="shared" ref="J13:J81" si="4">D13*I13</f>
        <v>0</v>
      </c>
      <c r="K13" s="59"/>
      <c r="L13" s="57">
        <f t="shared" ref="L13:L81" si="5">SUM(G13+J13)</f>
        <v>0</v>
      </c>
      <c r="M13" s="43"/>
      <c r="N13" s="125"/>
      <c r="O13" s="121"/>
      <c r="P13" s="45"/>
      <c r="S13" s="45"/>
      <c r="AE13" s="18"/>
      <c r="AF13" s="18"/>
      <c r="AG13" s="18"/>
      <c r="AH13" s="18"/>
      <c r="AI13" s="18"/>
      <c r="AJ13" s="18"/>
      <c r="AK13" s="18"/>
      <c r="AL13" s="18"/>
      <c r="AM13" s="18"/>
      <c r="AN13" s="18"/>
    </row>
    <row r="14" spans="1:42" x14ac:dyDescent="0.25">
      <c r="A14" s="237" t="s">
        <v>295</v>
      </c>
      <c r="B14" s="12" t="s">
        <v>367</v>
      </c>
      <c r="D14" s="295">
        <v>55</v>
      </c>
      <c r="E14" s="61" t="s">
        <v>10</v>
      </c>
      <c r="G14" s="56">
        <f t="shared" si="3"/>
        <v>0</v>
      </c>
      <c r="H14" s="68"/>
      <c r="I14" s="70"/>
      <c r="J14" s="62">
        <f t="shared" si="4"/>
        <v>0</v>
      </c>
      <c r="K14" s="59"/>
      <c r="L14" s="57">
        <f t="shared" si="5"/>
        <v>0</v>
      </c>
      <c r="M14" s="43"/>
      <c r="N14" s="125"/>
      <c r="O14" s="85"/>
      <c r="P14" s="45"/>
      <c r="S14" s="45"/>
      <c r="AE14" s="18"/>
      <c r="AF14" s="18"/>
      <c r="AG14" s="18"/>
      <c r="AH14" s="18"/>
      <c r="AI14" s="18"/>
      <c r="AJ14" s="18"/>
      <c r="AK14" s="18"/>
      <c r="AL14" s="18"/>
      <c r="AM14" s="18"/>
      <c r="AN14" s="18"/>
    </row>
    <row r="15" spans="1:42" x14ac:dyDescent="0.25">
      <c r="A15" s="237" t="s">
        <v>295</v>
      </c>
      <c r="B15" s="12" t="s">
        <v>368</v>
      </c>
      <c r="D15" s="295">
        <v>28</v>
      </c>
      <c r="E15" s="48" t="s">
        <v>10</v>
      </c>
      <c r="G15" s="56">
        <f t="shared" si="3"/>
        <v>0</v>
      </c>
      <c r="H15" s="75"/>
      <c r="J15" s="62">
        <f t="shared" si="4"/>
        <v>0</v>
      </c>
      <c r="L15" s="57">
        <f t="shared" ref="L15" si="6">SUM(G15+J15)</f>
        <v>0</v>
      </c>
      <c r="M15" s="43"/>
      <c r="N15" s="125"/>
      <c r="R15" s="45"/>
      <c r="AE15" s="18"/>
      <c r="AF15" s="18"/>
      <c r="AG15" s="18"/>
      <c r="AH15" s="18"/>
      <c r="AI15" s="18"/>
      <c r="AJ15" s="18"/>
      <c r="AK15" s="18"/>
      <c r="AL15" s="18"/>
      <c r="AM15" s="18"/>
    </row>
    <row r="16" spans="1:42" x14ac:dyDescent="0.25">
      <c r="A16" s="237"/>
      <c r="B16" s="12"/>
      <c r="F16" s="55"/>
      <c r="G16" s="56"/>
      <c r="H16" s="75"/>
      <c r="J16" s="62"/>
      <c r="M16" s="43"/>
      <c r="N16" s="125"/>
      <c r="R16" s="45"/>
      <c r="AE16" s="18"/>
      <c r="AF16" s="18"/>
      <c r="AG16" s="18"/>
      <c r="AH16" s="18"/>
      <c r="AI16" s="18"/>
      <c r="AJ16" s="18"/>
      <c r="AK16" s="18"/>
      <c r="AL16" s="18"/>
      <c r="AM16" s="18"/>
    </row>
    <row r="17" spans="1:30" x14ac:dyDescent="0.25">
      <c r="A17" s="237"/>
      <c r="F17" s="55"/>
      <c r="G17" s="56"/>
      <c r="H17" s="75"/>
      <c r="J17" s="62"/>
      <c r="M17" s="43"/>
      <c r="N17" s="125"/>
      <c r="O17" s="85"/>
      <c r="P17" s="45"/>
    </row>
    <row r="18" spans="1:30" ht="14.25" customHeight="1" x14ac:dyDescent="0.25">
      <c r="A18" s="237"/>
      <c r="B18" s="14" t="s">
        <v>57</v>
      </c>
      <c r="F18" s="55"/>
      <c r="G18" s="56"/>
      <c r="J18" s="62"/>
      <c r="M18" s="43"/>
      <c r="N18" s="125"/>
      <c r="O18" s="85"/>
      <c r="P18" s="45"/>
    </row>
    <row r="19" spans="1:30" ht="14.25" customHeight="1" x14ac:dyDescent="0.25">
      <c r="A19" s="237"/>
      <c r="F19" s="55"/>
      <c r="G19" s="56"/>
      <c r="J19" s="62"/>
      <c r="M19" s="43"/>
      <c r="N19" s="125"/>
      <c r="O19" s="85"/>
      <c r="P19" s="45"/>
    </row>
    <row r="20" spans="1:30" x14ac:dyDescent="0.25">
      <c r="A20" s="238" t="s">
        <v>296</v>
      </c>
      <c r="B20" s="12" t="s">
        <v>24</v>
      </c>
      <c r="D20" s="295">
        <v>355</v>
      </c>
      <c r="E20" s="61" t="s">
        <v>11</v>
      </c>
      <c r="G20" s="56">
        <f t="shared" si="3"/>
        <v>0</v>
      </c>
      <c r="H20" s="68"/>
      <c r="I20" s="70"/>
      <c r="J20" s="56">
        <f t="shared" si="4"/>
        <v>0</v>
      </c>
      <c r="K20" s="59"/>
      <c r="L20" s="57">
        <f t="shared" si="5"/>
        <v>0</v>
      </c>
      <c r="M20" s="43"/>
      <c r="N20" s="125"/>
      <c r="O20" s="85"/>
      <c r="P20" s="45"/>
      <c r="T20" s="87"/>
      <c r="U20" s="87"/>
      <c r="V20" s="87"/>
      <c r="W20" s="87"/>
      <c r="X20" s="87"/>
      <c r="Y20" s="87"/>
      <c r="Z20" s="87"/>
      <c r="AA20" s="87"/>
      <c r="AB20" s="87"/>
      <c r="AC20" s="87"/>
      <c r="AD20" s="87"/>
    </row>
    <row r="21" spans="1:30" x14ac:dyDescent="0.25">
      <c r="A21" s="238" t="s">
        <v>297</v>
      </c>
      <c r="B21" s="12" t="s">
        <v>25</v>
      </c>
      <c r="D21" s="295">
        <v>220</v>
      </c>
      <c r="E21" s="61" t="s">
        <v>11</v>
      </c>
      <c r="G21" s="56">
        <f t="shared" si="3"/>
        <v>0</v>
      </c>
      <c r="H21" s="68"/>
      <c r="I21" s="70"/>
      <c r="J21" s="56">
        <f t="shared" si="4"/>
        <v>0</v>
      </c>
      <c r="K21" s="59"/>
      <c r="L21" s="57">
        <f t="shared" si="5"/>
        <v>0</v>
      </c>
      <c r="M21" s="43"/>
      <c r="N21" s="125"/>
      <c r="O21" s="85"/>
      <c r="P21" s="45"/>
      <c r="T21" s="87"/>
      <c r="U21" s="87"/>
      <c r="V21" s="87"/>
      <c r="W21" s="87"/>
      <c r="X21" s="87"/>
      <c r="Y21" s="87"/>
      <c r="Z21" s="87"/>
      <c r="AA21" s="87"/>
      <c r="AB21" s="87"/>
      <c r="AC21" s="87"/>
      <c r="AD21" s="87"/>
    </row>
    <row r="22" spans="1:30" x14ac:dyDescent="0.25">
      <c r="A22" s="238" t="s">
        <v>297</v>
      </c>
      <c r="B22" s="12" t="s">
        <v>53</v>
      </c>
      <c r="D22" s="295">
        <v>110</v>
      </c>
      <c r="E22" s="61" t="s">
        <v>11</v>
      </c>
      <c r="G22" s="56">
        <f t="shared" si="3"/>
        <v>0</v>
      </c>
      <c r="H22" s="68"/>
      <c r="I22" s="70"/>
      <c r="J22" s="56">
        <f t="shared" si="4"/>
        <v>0</v>
      </c>
      <c r="K22" s="59"/>
      <c r="L22" s="57">
        <f t="shared" si="5"/>
        <v>0</v>
      </c>
      <c r="M22" s="43"/>
      <c r="N22" s="125"/>
      <c r="O22" s="85"/>
      <c r="P22" s="45"/>
      <c r="AD22" s="87"/>
    </row>
    <row r="23" spans="1:30" x14ac:dyDescent="0.25">
      <c r="A23" s="238" t="s">
        <v>298</v>
      </c>
      <c r="B23" s="12" t="s">
        <v>83</v>
      </c>
      <c r="D23" s="295">
        <v>45</v>
      </c>
      <c r="E23" s="48" t="s">
        <v>11</v>
      </c>
      <c r="G23" s="56">
        <f t="shared" si="3"/>
        <v>0</v>
      </c>
      <c r="H23" s="75"/>
      <c r="J23" s="56">
        <f t="shared" si="4"/>
        <v>0</v>
      </c>
      <c r="L23" s="57">
        <f t="shared" si="5"/>
        <v>0</v>
      </c>
      <c r="M23" s="43"/>
      <c r="N23" s="125"/>
      <c r="AC23" s="87"/>
      <c r="AD23" s="87"/>
    </row>
    <row r="24" spans="1:30" x14ac:dyDescent="0.25">
      <c r="A24" s="238"/>
      <c r="B24" s="12" t="s">
        <v>43</v>
      </c>
      <c r="D24" s="295">
        <v>85</v>
      </c>
      <c r="E24" s="61" t="s">
        <v>10</v>
      </c>
      <c r="F24" s="70"/>
      <c r="G24" s="56">
        <f t="shared" si="3"/>
        <v>0</v>
      </c>
      <c r="H24" s="68"/>
      <c r="I24" s="70"/>
      <c r="J24" s="56">
        <f t="shared" si="4"/>
        <v>0</v>
      </c>
      <c r="K24" s="59"/>
      <c r="L24" s="57">
        <f t="shared" si="5"/>
        <v>0</v>
      </c>
      <c r="M24" s="43"/>
      <c r="N24" s="125"/>
      <c r="O24" s="85"/>
      <c r="P24" s="45"/>
      <c r="T24" s="87"/>
      <c r="U24" s="87"/>
      <c r="V24" s="87"/>
      <c r="W24" s="87"/>
      <c r="X24" s="87"/>
      <c r="Y24" s="87"/>
      <c r="Z24" s="87"/>
      <c r="AA24" s="87"/>
      <c r="AB24" s="87"/>
      <c r="AC24" s="87"/>
      <c r="AD24" s="87"/>
    </row>
    <row r="25" spans="1:30" x14ac:dyDescent="0.25">
      <c r="A25" s="238"/>
      <c r="B25" s="12" t="s">
        <v>44</v>
      </c>
      <c r="D25" s="295">
        <v>50</v>
      </c>
      <c r="E25" s="61" t="s">
        <v>10</v>
      </c>
      <c r="F25" s="70"/>
      <c r="G25" s="56">
        <f t="shared" si="3"/>
        <v>0</v>
      </c>
      <c r="H25" s="68"/>
      <c r="I25" s="70"/>
      <c r="J25" s="56">
        <f t="shared" si="4"/>
        <v>0</v>
      </c>
      <c r="K25" s="59"/>
      <c r="L25" s="57">
        <f t="shared" si="5"/>
        <v>0</v>
      </c>
      <c r="M25" s="43"/>
      <c r="N25" s="125"/>
      <c r="O25" s="85"/>
      <c r="P25" s="45"/>
      <c r="T25" s="87"/>
      <c r="U25" s="87"/>
      <c r="V25" s="87"/>
      <c r="W25" s="87"/>
      <c r="X25" s="87"/>
      <c r="Y25" s="87"/>
      <c r="Z25" s="87"/>
      <c r="AA25" s="87"/>
      <c r="AB25" s="87"/>
      <c r="AC25" s="87"/>
      <c r="AD25" s="87"/>
    </row>
    <row r="26" spans="1:30" x14ac:dyDescent="0.25">
      <c r="A26" s="237"/>
      <c r="B26" s="12" t="s">
        <v>54</v>
      </c>
      <c r="D26" s="295">
        <v>27</v>
      </c>
      <c r="E26" s="61" t="s">
        <v>10</v>
      </c>
      <c r="F26" s="70"/>
      <c r="G26" s="56">
        <f t="shared" si="3"/>
        <v>0</v>
      </c>
      <c r="H26" s="68"/>
      <c r="I26" s="70"/>
      <c r="J26" s="56">
        <f t="shared" si="4"/>
        <v>0</v>
      </c>
      <c r="K26" s="59"/>
      <c r="L26" s="57">
        <f t="shared" si="5"/>
        <v>0</v>
      </c>
      <c r="M26" s="43"/>
      <c r="N26" s="125"/>
      <c r="O26" s="85"/>
      <c r="P26" s="45"/>
      <c r="AD26" s="87"/>
    </row>
    <row r="27" spans="1:30" x14ac:dyDescent="0.25">
      <c r="A27" s="238"/>
      <c r="B27" s="12" t="s">
        <v>41</v>
      </c>
      <c r="D27" s="295">
        <v>85</v>
      </c>
      <c r="E27" s="61" t="s">
        <v>10</v>
      </c>
      <c r="F27" s="70"/>
      <c r="G27" s="56">
        <f t="shared" si="3"/>
        <v>0</v>
      </c>
      <c r="H27" s="68"/>
      <c r="I27" s="70"/>
      <c r="J27" s="56">
        <f t="shared" si="4"/>
        <v>0</v>
      </c>
      <c r="K27" s="59"/>
      <c r="L27" s="57">
        <f t="shared" si="5"/>
        <v>0</v>
      </c>
      <c r="M27" s="43"/>
      <c r="N27" s="125"/>
      <c r="O27" s="85"/>
      <c r="P27" s="45"/>
      <c r="T27" s="87"/>
      <c r="U27" s="87"/>
      <c r="V27" s="87"/>
      <c r="W27" s="87"/>
      <c r="X27" s="87"/>
      <c r="Y27" s="87"/>
      <c r="Z27" s="87"/>
      <c r="AA27" s="87"/>
      <c r="AB27" s="87"/>
      <c r="AC27" s="87"/>
      <c r="AD27" s="87"/>
    </row>
    <row r="28" spans="1:30" x14ac:dyDescent="0.25">
      <c r="A28" s="238"/>
      <c r="B28" s="12" t="s">
        <v>42</v>
      </c>
      <c r="D28" s="295">
        <v>50</v>
      </c>
      <c r="E28" s="61" t="s">
        <v>10</v>
      </c>
      <c r="F28" s="70"/>
      <c r="G28" s="56">
        <f t="shared" si="3"/>
        <v>0</v>
      </c>
      <c r="H28" s="68"/>
      <c r="I28" s="70"/>
      <c r="J28" s="56">
        <f t="shared" si="4"/>
        <v>0</v>
      </c>
      <c r="K28" s="59"/>
      <c r="L28" s="57">
        <f t="shared" si="5"/>
        <v>0</v>
      </c>
      <c r="M28" s="43"/>
      <c r="N28" s="125"/>
      <c r="O28" s="85"/>
      <c r="P28" s="45"/>
      <c r="T28" s="87"/>
      <c r="U28" s="87"/>
      <c r="V28" s="87"/>
      <c r="W28" s="87"/>
      <c r="X28" s="87"/>
      <c r="Y28" s="87"/>
      <c r="Z28" s="87"/>
      <c r="AA28" s="87"/>
      <c r="AB28" s="87"/>
      <c r="AC28" s="87"/>
      <c r="AD28" s="87"/>
    </row>
    <row r="29" spans="1:30" x14ac:dyDescent="0.25">
      <c r="A29" s="237"/>
      <c r="B29" s="12" t="s">
        <v>55</v>
      </c>
      <c r="D29" s="295">
        <v>27</v>
      </c>
      <c r="E29" s="61" t="s">
        <v>10</v>
      </c>
      <c r="F29" s="70"/>
      <c r="G29" s="56">
        <f t="shared" si="3"/>
        <v>0</v>
      </c>
      <c r="H29" s="68"/>
      <c r="I29" s="70"/>
      <c r="J29" s="56">
        <f t="shared" si="4"/>
        <v>0</v>
      </c>
      <c r="K29" s="59"/>
      <c r="L29" s="57">
        <f t="shared" si="5"/>
        <v>0</v>
      </c>
      <c r="M29" s="43"/>
      <c r="N29" s="125"/>
      <c r="O29" s="85"/>
      <c r="P29" s="45"/>
      <c r="AD29" s="87"/>
    </row>
    <row r="30" spans="1:30" x14ac:dyDescent="0.25">
      <c r="A30" s="237"/>
      <c r="B30" s="12" t="s">
        <v>84</v>
      </c>
      <c r="D30" s="295">
        <v>15</v>
      </c>
      <c r="E30" s="48" t="s">
        <v>10</v>
      </c>
      <c r="F30" s="55"/>
      <c r="G30" s="56">
        <f t="shared" si="3"/>
        <v>0</v>
      </c>
      <c r="H30" s="75"/>
      <c r="J30" s="56">
        <f t="shared" si="4"/>
        <v>0</v>
      </c>
      <c r="L30" s="57">
        <f t="shared" si="5"/>
        <v>0</v>
      </c>
      <c r="M30" s="43"/>
      <c r="N30" s="125"/>
      <c r="AC30" s="87"/>
      <c r="AD30" s="87"/>
    </row>
    <row r="31" spans="1:30" x14ac:dyDescent="0.25">
      <c r="A31" s="237"/>
      <c r="M31" s="43"/>
      <c r="N31" s="125"/>
    </row>
    <row r="32" spans="1:30" x14ac:dyDescent="0.25">
      <c r="A32" s="238" t="s">
        <v>299</v>
      </c>
      <c r="B32" s="12" t="s">
        <v>26</v>
      </c>
      <c r="D32" s="295">
        <v>85</v>
      </c>
      <c r="E32" s="61" t="s">
        <v>11</v>
      </c>
      <c r="G32" s="56">
        <f t="shared" si="3"/>
        <v>0</v>
      </c>
      <c r="H32" s="68"/>
      <c r="I32" s="70"/>
      <c r="J32" s="56">
        <f t="shared" si="4"/>
        <v>0</v>
      </c>
      <c r="K32" s="59"/>
      <c r="L32" s="57">
        <f t="shared" si="5"/>
        <v>0</v>
      </c>
      <c r="M32" s="43"/>
      <c r="N32" s="125"/>
      <c r="O32" s="85"/>
      <c r="P32" s="45"/>
      <c r="T32" s="87"/>
      <c r="U32" s="87"/>
      <c r="V32" s="87"/>
      <c r="W32" s="87"/>
      <c r="X32" s="87"/>
      <c r="Y32" s="87"/>
      <c r="Z32" s="87"/>
      <c r="AA32" s="87"/>
      <c r="AB32" s="87"/>
      <c r="AC32" s="87"/>
      <c r="AD32" s="87"/>
    </row>
    <row r="33" spans="1:40" x14ac:dyDescent="0.25">
      <c r="A33" s="238" t="s">
        <v>300</v>
      </c>
      <c r="B33" s="12" t="s">
        <v>91</v>
      </c>
      <c r="D33" s="295">
        <v>75</v>
      </c>
      <c r="E33" s="61" t="s">
        <v>11</v>
      </c>
      <c r="G33" s="56">
        <f>D33*F33</f>
        <v>0</v>
      </c>
      <c r="H33" s="68"/>
      <c r="I33" s="70"/>
      <c r="J33" s="56">
        <f>D33*I33</f>
        <v>0</v>
      </c>
      <c r="K33" s="59"/>
      <c r="L33" s="57">
        <f>SUM(G33+J33)</f>
        <v>0</v>
      </c>
      <c r="M33" s="43"/>
      <c r="N33" s="125"/>
      <c r="O33" s="85"/>
      <c r="P33" s="45"/>
      <c r="T33" s="87"/>
      <c r="U33" s="87"/>
      <c r="V33" s="87"/>
      <c r="W33" s="87"/>
      <c r="X33" s="87"/>
      <c r="Y33" s="87"/>
      <c r="Z33" s="87"/>
      <c r="AA33" s="87"/>
      <c r="AB33" s="87"/>
      <c r="AC33" s="87"/>
      <c r="AD33" s="87"/>
    </row>
    <row r="34" spans="1:40" x14ac:dyDescent="0.25">
      <c r="A34" s="238"/>
      <c r="B34" s="12"/>
      <c r="E34" s="61"/>
      <c r="F34" s="70"/>
      <c r="G34" s="56"/>
      <c r="H34" s="68"/>
      <c r="I34" s="70"/>
      <c r="J34" s="56"/>
      <c r="K34" s="59"/>
      <c r="M34" s="43"/>
      <c r="N34" s="125"/>
      <c r="O34" s="85"/>
      <c r="P34" s="45"/>
      <c r="T34" s="87"/>
      <c r="U34" s="87"/>
      <c r="V34" s="87"/>
      <c r="W34" s="87"/>
      <c r="X34" s="87"/>
      <c r="Y34" s="87"/>
      <c r="Z34" s="87"/>
      <c r="AA34" s="87"/>
      <c r="AB34" s="87"/>
      <c r="AC34" s="87"/>
      <c r="AD34" s="87"/>
    </row>
    <row r="35" spans="1:40" x14ac:dyDescent="0.25">
      <c r="A35" s="238" t="s">
        <v>301</v>
      </c>
      <c r="B35" s="12" t="s">
        <v>93</v>
      </c>
      <c r="D35" s="295">
        <v>120</v>
      </c>
      <c r="E35" s="57" t="s">
        <v>11</v>
      </c>
      <c r="G35" s="62">
        <f t="shared" ref="G35" si="7">D35*F35</f>
        <v>0</v>
      </c>
      <c r="H35" s="55"/>
      <c r="J35" s="56">
        <f t="shared" ref="J35" si="8">D35*I35</f>
        <v>0</v>
      </c>
      <c r="L35" s="57">
        <f t="shared" ref="L35" si="9">SUM(G35+J35)</f>
        <v>0</v>
      </c>
      <c r="M35" s="43"/>
      <c r="N35" s="125"/>
      <c r="O35" s="18"/>
      <c r="AE35" s="18"/>
      <c r="AF35" s="18"/>
      <c r="AG35" s="18"/>
      <c r="AH35" s="18"/>
      <c r="AI35" s="18"/>
      <c r="AJ35" s="18"/>
      <c r="AK35" s="18"/>
      <c r="AL35" s="18"/>
      <c r="AM35" s="18"/>
    </row>
    <row r="36" spans="1:40" x14ac:dyDescent="0.25">
      <c r="A36" s="238" t="s">
        <v>301</v>
      </c>
      <c r="B36" s="12" t="s">
        <v>94</v>
      </c>
      <c r="D36" s="295">
        <v>92</v>
      </c>
      <c r="E36" s="57" t="s">
        <v>11</v>
      </c>
      <c r="G36" s="62">
        <f t="shared" ref="G36" si="10">D36*F36</f>
        <v>0</v>
      </c>
      <c r="H36" s="55"/>
      <c r="J36" s="56">
        <f t="shared" ref="J36" si="11">D36*I36</f>
        <v>0</v>
      </c>
      <c r="L36" s="57">
        <f t="shared" ref="L36" si="12">SUM(G36+J36)</f>
        <v>0</v>
      </c>
      <c r="M36" s="43"/>
      <c r="N36" s="125"/>
      <c r="O36" s="18"/>
      <c r="AE36" s="18"/>
      <c r="AF36" s="18"/>
      <c r="AG36" s="18"/>
      <c r="AH36" s="18"/>
      <c r="AI36" s="18"/>
      <c r="AJ36" s="18"/>
      <c r="AK36" s="18"/>
      <c r="AL36" s="18"/>
      <c r="AM36" s="18"/>
    </row>
    <row r="37" spans="1:40" x14ac:dyDescent="0.25">
      <c r="A37" s="238" t="s">
        <v>302</v>
      </c>
      <c r="B37" s="12" t="s">
        <v>95</v>
      </c>
      <c r="D37" s="295">
        <v>45</v>
      </c>
      <c r="E37" s="57" t="s">
        <v>11</v>
      </c>
      <c r="G37" s="62">
        <f t="shared" ref="G37:G39" si="13">D37*F37</f>
        <v>0</v>
      </c>
      <c r="H37" s="55"/>
      <c r="J37" s="56">
        <f t="shared" ref="J37:J39" si="14">D37*I37</f>
        <v>0</v>
      </c>
      <c r="L37" s="57">
        <f t="shared" ref="L37" si="15">SUM(G37+J37)</f>
        <v>0</v>
      </c>
      <c r="M37" s="43"/>
      <c r="N37" s="125"/>
      <c r="O37" s="18"/>
      <c r="AE37" s="18"/>
      <c r="AF37" s="18"/>
      <c r="AG37" s="18"/>
      <c r="AH37" s="18"/>
      <c r="AI37" s="18"/>
      <c r="AJ37" s="18"/>
      <c r="AK37" s="18"/>
      <c r="AL37" s="18"/>
      <c r="AM37" s="18"/>
    </row>
    <row r="38" spans="1:40" x14ac:dyDescent="0.25">
      <c r="A38" s="238" t="s">
        <v>302</v>
      </c>
      <c r="B38" s="12" t="s">
        <v>117</v>
      </c>
      <c r="D38" s="297">
        <v>65</v>
      </c>
      <c r="E38" s="57" t="s">
        <v>11</v>
      </c>
      <c r="G38" s="62">
        <f t="shared" si="13"/>
        <v>0</v>
      </c>
      <c r="H38" s="55"/>
      <c r="J38" s="56">
        <f t="shared" si="14"/>
        <v>0</v>
      </c>
      <c r="L38" s="57">
        <f t="shared" ref="L38:L39" si="16">SUM(G38+J38)</f>
        <v>0</v>
      </c>
      <c r="M38" s="43"/>
      <c r="N38" s="43"/>
      <c r="O38" s="121"/>
      <c r="AE38" s="18"/>
      <c r="AF38" s="18"/>
      <c r="AG38" s="18"/>
      <c r="AH38" s="18"/>
      <c r="AI38" s="18"/>
      <c r="AJ38" s="18"/>
      <c r="AK38" s="18"/>
      <c r="AL38" s="18"/>
      <c r="AM38" s="18"/>
    </row>
    <row r="39" spans="1:40" x14ac:dyDescent="0.25">
      <c r="A39" s="238" t="s">
        <v>303</v>
      </c>
      <c r="B39" s="12" t="s">
        <v>118</v>
      </c>
      <c r="D39" s="297">
        <v>45</v>
      </c>
      <c r="E39" s="57" t="s">
        <v>11</v>
      </c>
      <c r="G39" s="62">
        <f t="shared" si="13"/>
        <v>0</v>
      </c>
      <c r="H39" s="55"/>
      <c r="J39" s="56">
        <f t="shared" si="14"/>
        <v>0</v>
      </c>
      <c r="L39" s="57">
        <f t="shared" si="16"/>
        <v>0</v>
      </c>
      <c r="M39" s="43"/>
      <c r="N39" s="43"/>
      <c r="O39" s="121"/>
      <c r="AE39" s="18"/>
      <c r="AF39" s="18"/>
      <c r="AG39" s="18"/>
      <c r="AH39" s="18"/>
      <c r="AI39" s="18"/>
      <c r="AJ39" s="18"/>
      <c r="AK39" s="18"/>
      <c r="AL39" s="18"/>
      <c r="AM39" s="18"/>
    </row>
    <row r="40" spans="1:40" x14ac:dyDescent="0.25">
      <c r="A40" s="237"/>
      <c r="B40" s="12"/>
      <c r="E40" s="57"/>
      <c r="F40" s="55"/>
      <c r="G40" s="62"/>
      <c r="H40" s="55"/>
      <c r="J40" s="56"/>
      <c r="M40" s="43"/>
      <c r="N40" s="125"/>
      <c r="O40" s="18"/>
      <c r="AE40" s="18"/>
      <c r="AF40" s="18"/>
      <c r="AG40" s="18"/>
      <c r="AH40" s="18"/>
      <c r="AI40" s="18"/>
      <c r="AJ40" s="18"/>
      <c r="AK40" s="18"/>
      <c r="AL40" s="18"/>
      <c r="AM40" s="18"/>
    </row>
    <row r="41" spans="1:40" x14ac:dyDescent="0.25">
      <c r="A41" s="238" t="s">
        <v>303</v>
      </c>
      <c r="B41" s="12" t="s">
        <v>119</v>
      </c>
      <c r="D41" s="298">
        <v>14</v>
      </c>
      <c r="E41" s="57" t="s">
        <v>11</v>
      </c>
      <c r="G41" s="62">
        <f t="shared" ref="G41:G42" si="17">D41*F41</f>
        <v>0</v>
      </c>
      <c r="H41" s="55"/>
      <c r="J41" s="56">
        <f t="shared" ref="J41:J42" si="18">D41*I41</f>
        <v>0</v>
      </c>
      <c r="L41" s="57">
        <f t="shared" ref="L41:L42" si="19">SUM(G41+J41)</f>
        <v>0</v>
      </c>
      <c r="M41" s="43"/>
      <c r="N41" s="125"/>
      <c r="O41" s="18"/>
      <c r="AE41" s="18"/>
      <c r="AF41" s="18"/>
      <c r="AG41" s="18"/>
      <c r="AH41" s="18"/>
      <c r="AI41" s="18"/>
      <c r="AJ41" s="18"/>
      <c r="AK41" s="18"/>
      <c r="AL41" s="18"/>
      <c r="AM41" s="18"/>
    </row>
    <row r="42" spans="1:40" x14ac:dyDescent="0.25">
      <c r="A42" s="238" t="s">
        <v>304</v>
      </c>
      <c r="B42" s="12" t="s">
        <v>120</v>
      </c>
      <c r="D42" s="298">
        <v>14</v>
      </c>
      <c r="E42" s="57" t="s">
        <v>11</v>
      </c>
      <c r="G42" s="62">
        <f t="shared" si="17"/>
        <v>0</v>
      </c>
      <c r="H42" s="55"/>
      <c r="J42" s="56">
        <f t="shared" si="18"/>
        <v>0</v>
      </c>
      <c r="L42" s="57">
        <f t="shared" si="19"/>
        <v>0</v>
      </c>
      <c r="M42" s="43"/>
      <c r="N42" s="125"/>
      <c r="O42" s="18"/>
      <c r="AE42" s="18"/>
      <c r="AF42" s="18"/>
      <c r="AG42" s="18"/>
      <c r="AH42" s="18"/>
      <c r="AI42" s="18"/>
      <c r="AJ42" s="18"/>
      <c r="AK42" s="18"/>
      <c r="AL42" s="18"/>
      <c r="AM42" s="18"/>
    </row>
    <row r="43" spans="1:40" x14ac:dyDescent="0.25">
      <c r="A43" s="237"/>
      <c r="B43" s="12"/>
      <c r="D43" s="298"/>
      <c r="E43" s="57"/>
      <c r="F43" s="55"/>
      <c r="G43" s="62"/>
      <c r="H43" s="55"/>
      <c r="J43" s="56"/>
      <c r="M43" s="43"/>
      <c r="N43" s="125"/>
      <c r="O43" s="18"/>
      <c r="AE43" s="18"/>
      <c r="AF43" s="18"/>
      <c r="AG43" s="18"/>
      <c r="AH43" s="18"/>
      <c r="AI43" s="18"/>
      <c r="AJ43" s="18"/>
      <c r="AK43" s="18"/>
      <c r="AL43" s="18"/>
      <c r="AM43" s="18"/>
    </row>
    <row r="44" spans="1:40" x14ac:dyDescent="0.25">
      <c r="A44" s="237" t="s">
        <v>305</v>
      </c>
      <c r="B44" s="87" t="s">
        <v>370</v>
      </c>
      <c r="D44" s="171">
        <v>920</v>
      </c>
      <c r="E44" s="59" t="s">
        <v>11</v>
      </c>
      <c r="F44" s="68"/>
      <c r="G44" s="60">
        <f t="shared" ref="G44" si="20">D44*F44</f>
        <v>0</v>
      </c>
      <c r="H44" s="70"/>
      <c r="I44" s="70"/>
      <c r="J44" s="58">
        <f t="shared" ref="J44" si="21">D44*I44</f>
        <v>0</v>
      </c>
      <c r="K44" s="59"/>
      <c r="L44" s="59">
        <f t="shared" ref="L44" si="22">SUM(G44+J44)</f>
        <v>0</v>
      </c>
      <c r="M44" s="43"/>
      <c r="N44" s="125"/>
      <c r="O44" s="18"/>
      <c r="AE44" s="18"/>
      <c r="AF44" s="18"/>
      <c r="AG44" s="18"/>
      <c r="AH44" s="18"/>
      <c r="AI44" s="18"/>
      <c r="AJ44" s="18"/>
      <c r="AK44" s="18"/>
      <c r="AL44" s="18"/>
      <c r="AM44" s="18"/>
    </row>
    <row r="45" spans="1:40" x14ac:dyDescent="0.25">
      <c r="A45" s="237" t="s">
        <v>306</v>
      </c>
      <c r="B45" s="12"/>
      <c r="D45" s="298"/>
      <c r="E45" s="57"/>
      <c r="F45" s="55"/>
      <c r="G45" s="62"/>
      <c r="H45" s="55"/>
      <c r="J45" s="56"/>
      <c r="M45" s="43"/>
      <c r="N45" s="125"/>
      <c r="O45" s="18"/>
      <c r="AE45" s="18"/>
      <c r="AF45" s="18"/>
      <c r="AG45" s="18"/>
      <c r="AH45" s="18"/>
      <c r="AI45" s="18"/>
      <c r="AJ45" s="18"/>
      <c r="AK45" s="18"/>
      <c r="AL45" s="18"/>
      <c r="AM45" s="18"/>
    </row>
    <row r="46" spans="1:40" x14ac:dyDescent="0.25">
      <c r="A46" s="237"/>
      <c r="B46" s="12"/>
      <c r="E46" s="61"/>
      <c r="F46" s="70"/>
      <c r="G46" s="56"/>
      <c r="H46" s="68"/>
      <c r="I46" s="70"/>
      <c r="J46" s="56"/>
      <c r="K46" s="59"/>
      <c r="M46" s="43"/>
      <c r="N46" s="125"/>
      <c r="O46" s="85"/>
      <c r="P46" s="45"/>
      <c r="S46" s="45"/>
      <c r="AE46" s="18"/>
      <c r="AF46" s="18"/>
      <c r="AG46" s="18"/>
      <c r="AH46" s="18"/>
      <c r="AI46" s="18"/>
      <c r="AJ46" s="18"/>
      <c r="AK46" s="18"/>
      <c r="AL46" s="18"/>
      <c r="AM46" s="18"/>
      <c r="AN46" s="18"/>
    </row>
    <row r="47" spans="1:40" x14ac:dyDescent="0.25">
      <c r="A47" s="238"/>
      <c r="B47" s="63" t="s">
        <v>58</v>
      </c>
      <c r="E47" s="61"/>
      <c r="F47" s="68"/>
      <c r="G47" s="56"/>
      <c r="H47" s="59"/>
      <c r="I47" s="71"/>
      <c r="J47" s="56"/>
      <c r="K47" s="59"/>
      <c r="M47" s="43"/>
      <c r="N47" s="125"/>
      <c r="O47" s="85"/>
      <c r="P47" s="45"/>
      <c r="Q47" s="87"/>
      <c r="S47" s="45"/>
      <c r="T47" s="87"/>
      <c r="U47" s="87"/>
      <c r="V47" s="87"/>
      <c r="W47" s="87"/>
      <c r="X47" s="87"/>
      <c r="Y47" s="87"/>
      <c r="Z47" s="87"/>
      <c r="AA47" s="87"/>
      <c r="AB47" s="87"/>
      <c r="AC47" s="87"/>
      <c r="AD47" s="87"/>
    </row>
    <row r="48" spans="1:40" x14ac:dyDescent="0.25">
      <c r="A48" s="238"/>
      <c r="B48" s="23"/>
      <c r="E48" s="61"/>
      <c r="F48" s="68"/>
      <c r="G48" s="56"/>
      <c r="H48" s="59"/>
      <c r="I48" s="71"/>
      <c r="J48" s="56"/>
      <c r="K48" s="59"/>
      <c r="M48" s="43"/>
      <c r="N48" s="125"/>
      <c r="O48" s="85"/>
      <c r="P48" s="45"/>
      <c r="Q48" s="87"/>
      <c r="S48" s="45"/>
      <c r="T48" s="87"/>
      <c r="U48" s="87"/>
      <c r="V48" s="87"/>
      <c r="W48" s="87"/>
      <c r="X48" s="87"/>
      <c r="Y48" s="87"/>
      <c r="Z48" s="87"/>
      <c r="AA48" s="87"/>
      <c r="AB48" s="87"/>
      <c r="AC48" s="87"/>
      <c r="AD48" s="87"/>
    </row>
    <row r="49" spans="1:42" ht="14.25" customHeight="1" x14ac:dyDescent="0.25">
      <c r="A49" s="238" t="s">
        <v>307</v>
      </c>
      <c r="B49" s="18" t="s">
        <v>371</v>
      </c>
      <c r="D49" s="295">
        <v>336</v>
      </c>
      <c r="E49" s="48" t="s">
        <v>11</v>
      </c>
      <c r="G49" s="56">
        <f t="shared" ref="G49:G50" si="23">D49*F49</f>
        <v>0</v>
      </c>
      <c r="H49" s="59"/>
      <c r="I49" s="84"/>
      <c r="J49" s="56">
        <f t="shared" ref="J49:J50" si="24">D49*I49</f>
        <v>0</v>
      </c>
      <c r="K49" s="59"/>
      <c r="L49" s="57">
        <f t="shared" ref="L49:L50" si="25">SUM(G49+J49)</f>
        <v>0</v>
      </c>
      <c r="M49" s="43"/>
      <c r="N49" s="125"/>
      <c r="O49" s="85"/>
      <c r="P49" s="45"/>
      <c r="Q49" s="87"/>
      <c r="R49" s="87"/>
      <c r="S49" s="87"/>
      <c r="T49" s="87"/>
      <c r="U49" s="87"/>
      <c r="V49" s="87"/>
      <c r="W49" s="87"/>
      <c r="X49" s="87"/>
      <c r="Y49" s="87"/>
      <c r="Z49" s="87"/>
      <c r="AA49" s="87"/>
      <c r="AB49" s="87"/>
      <c r="AC49" s="87"/>
      <c r="AD49" s="87"/>
    </row>
    <row r="50" spans="1:42" x14ac:dyDescent="0.25">
      <c r="A50" s="238" t="s">
        <v>308</v>
      </c>
      <c r="B50" s="18" t="s">
        <v>372</v>
      </c>
      <c r="D50" s="295">
        <v>96</v>
      </c>
      <c r="E50" s="48" t="s">
        <v>11</v>
      </c>
      <c r="G50" s="56">
        <f t="shared" si="23"/>
        <v>0</v>
      </c>
      <c r="H50" s="59"/>
      <c r="I50" s="84"/>
      <c r="J50" s="56">
        <f t="shared" si="24"/>
        <v>0</v>
      </c>
      <c r="K50" s="59"/>
      <c r="L50" s="57">
        <f t="shared" si="25"/>
        <v>0</v>
      </c>
      <c r="M50" s="43"/>
      <c r="N50" s="125"/>
      <c r="O50" s="85"/>
      <c r="P50" s="45"/>
      <c r="Q50" s="87"/>
      <c r="R50" s="87"/>
      <c r="S50" s="87"/>
      <c r="T50" s="87"/>
      <c r="U50" s="87"/>
      <c r="V50" s="87"/>
      <c r="W50" s="87"/>
      <c r="X50" s="87"/>
      <c r="Y50" s="87"/>
      <c r="Z50" s="87"/>
      <c r="AA50" s="87"/>
      <c r="AB50" s="87"/>
      <c r="AC50" s="87"/>
      <c r="AD50" s="87"/>
    </row>
    <row r="51" spans="1:42" x14ac:dyDescent="0.25">
      <c r="A51" s="238" t="s">
        <v>309</v>
      </c>
      <c r="B51" s="18" t="s">
        <v>373</v>
      </c>
      <c r="D51" s="295">
        <v>192</v>
      </c>
      <c r="E51" s="48" t="s">
        <v>11</v>
      </c>
      <c r="G51" s="56">
        <f t="shared" ref="G51" si="26">D51*F51</f>
        <v>0</v>
      </c>
      <c r="H51" s="59"/>
      <c r="I51" s="84"/>
      <c r="J51" s="56">
        <f t="shared" ref="J51" si="27">D51*I51</f>
        <v>0</v>
      </c>
      <c r="K51" s="59"/>
      <c r="L51" s="57">
        <f t="shared" ref="L51" si="28">SUM(G51+J51)</f>
        <v>0</v>
      </c>
      <c r="M51" s="43"/>
      <c r="N51" s="125"/>
      <c r="O51" s="85"/>
      <c r="P51" s="45"/>
      <c r="Q51" s="87"/>
      <c r="R51" s="87"/>
      <c r="S51" s="87"/>
      <c r="T51" s="87"/>
      <c r="U51" s="87"/>
      <c r="V51" s="87"/>
      <c r="W51" s="87"/>
      <c r="X51" s="87"/>
      <c r="Y51" s="87"/>
      <c r="Z51" s="87"/>
      <c r="AA51" s="87"/>
      <c r="AB51" s="87"/>
      <c r="AC51" s="87"/>
      <c r="AD51" s="87"/>
    </row>
    <row r="52" spans="1:42" x14ac:dyDescent="0.25">
      <c r="A52" s="238" t="s">
        <v>309</v>
      </c>
      <c r="B52" s="18" t="s">
        <v>374</v>
      </c>
      <c r="D52" s="295">
        <v>106</v>
      </c>
      <c r="E52" s="48" t="s">
        <v>11</v>
      </c>
      <c r="G52" s="62">
        <f t="shared" ref="G52" si="29">D52*F52</f>
        <v>0</v>
      </c>
      <c r="H52" s="71"/>
      <c r="I52" s="84"/>
      <c r="J52" s="56">
        <f t="shared" ref="J52" si="30">D52*I52</f>
        <v>0</v>
      </c>
      <c r="K52" s="59"/>
      <c r="L52" s="57">
        <f t="shared" ref="L52" si="31">SUM(G52+J52)</f>
        <v>0</v>
      </c>
      <c r="M52" s="43"/>
      <c r="N52" s="125"/>
      <c r="O52" s="85"/>
      <c r="P52" s="45"/>
      <c r="Q52" s="87"/>
      <c r="R52" s="87"/>
      <c r="S52" s="87"/>
      <c r="T52" s="87"/>
      <c r="U52" s="87"/>
      <c r="V52" s="87"/>
      <c r="W52" s="87"/>
      <c r="X52" s="87"/>
      <c r="Y52" s="87"/>
      <c r="Z52" s="87"/>
      <c r="AA52" s="87"/>
      <c r="AB52" s="87"/>
      <c r="AC52" s="87"/>
      <c r="AD52" s="87"/>
    </row>
    <row r="53" spans="1:42" x14ac:dyDescent="0.25">
      <c r="A53" s="238"/>
      <c r="B53" s="24" t="s">
        <v>37</v>
      </c>
      <c r="C53" s="12"/>
      <c r="D53" s="295">
        <v>730</v>
      </c>
      <c r="E53" s="48" t="s">
        <v>10</v>
      </c>
      <c r="F53" s="68"/>
      <c r="G53" s="56">
        <f t="shared" si="3"/>
        <v>0</v>
      </c>
      <c r="H53" s="59"/>
      <c r="I53" s="71"/>
      <c r="J53" s="56">
        <f t="shared" si="4"/>
        <v>0</v>
      </c>
      <c r="K53" s="59">
        <f t="shared" ref="K53:K54" si="32">J53*D53</f>
        <v>0</v>
      </c>
      <c r="L53" s="57">
        <f t="shared" si="5"/>
        <v>0</v>
      </c>
      <c r="M53" s="43"/>
      <c r="N53" s="125"/>
      <c r="O53" s="85"/>
      <c r="P53" s="45"/>
      <c r="Q53" s="87"/>
      <c r="R53" s="87"/>
      <c r="S53" s="87"/>
      <c r="T53" s="87"/>
      <c r="U53" s="87"/>
      <c r="V53" s="87"/>
      <c r="W53" s="87"/>
      <c r="X53" s="87"/>
      <c r="Y53" s="87"/>
      <c r="Z53" s="87"/>
      <c r="AA53" s="87"/>
      <c r="AB53" s="87"/>
      <c r="AC53" s="87"/>
      <c r="AD53" s="87"/>
    </row>
    <row r="54" spans="1:42" s="1" customFormat="1" x14ac:dyDescent="0.25">
      <c r="A54" s="238"/>
      <c r="B54" s="72" t="s">
        <v>36</v>
      </c>
      <c r="C54" s="15"/>
      <c r="D54" s="297">
        <v>73</v>
      </c>
      <c r="E54" s="49" t="s">
        <v>10</v>
      </c>
      <c r="F54" s="70"/>
      <c r="G54" s="56">
        <f t="shared" si="3"/>
        <v>0</v>
      </c>
      <c r="H54" s="71"/>
      <c r="I54" s="70"/>
      <c r="J54" s="56">
        <f t="shared" si="4"/>
        <v>0</v>
      </c>
      <c r="K54" s="71">
        <f t="shared" si="32"/>
        <v>0</v>
      </c>
      <c r="L54" s="57">
        <f t="shared" si="5"/>
        <v>0</v>
      </c>
      <c r="M54" s="43"/>
      <c r="N54" s="125"/>
      <c r="O54" s="85"/>
      <c r="P54" s="45"/>
      <c r="Q54" s="42"/>
      <c r="R54" s="42"/>
      <c r="S54" s="42"/>
    </row>
    <row r="55" spans="1:42" s="1" customFormat="1" x14ac:dyDescent="0.25">
      <c r="A55" s="238"/>
      <c r="B55" s="72"/>
      <c r="C55" s="15"/>
      <c r="D55" s="297"/>
      <c r="E55" s="49"/>
      <c r="F55" s="70"/>
      <c r="G55" s="56"/>
      <c r="H55" s="71"/>
      <c r="I55" s="70"/>
      <c r="J55" s="56"/>
      <c r="K55" s="71"/>
      <c r="L55" s="57"/>
      <c r="M55" s="43"/>
      <c r="N55" s="125"/>
      <c r="O55" s="85"/>
      <c r="P55" s="45"/>
      <c r="Q55" s="42"/>
      <c r="R55" s="42"/>
      <c r="S55" s="42"/>
    </row>
    <row r="56" spans="1:42" x14ac:dyDescent="0.25">
      <c r="A56" s="238" t="s">
        <v>310</v>
      </c>
      <c r="B56" s="124" t="s">
        <v>122</v>
      </c>
      <c r="D56" s="299">
        <v>132</v>
      </c>
      <c r="E56" s="283" t="s">
        <v>11</v>
      </c>
      <c r="F56" s="55"/>
      <c r="G56" s="57">
        <f>F56*D56</f>
        <v>0</v>
      </c>
      <c r="I56" s="160"/>
      <c r="J56" s="57">
        <f>I56*D56</f>
        <v>0</v>
      </c>
      <c r="L56" s="57">
        <f>J56+G56</f>
        <v>0</v>
      </c>
      <c r="M56" s="155"/>
      <c r="N56" s="87"/>
      <c r="O56" s="87"/>
      <c r="P56" s="87"/>
      <c r="Q56" s="87"/>
      <c r="R56" s="87"/>
      <c r="S56" s="87"/>
      <c r="T56" s="87"/>
      <c r="U56" s="87"/>
      <c r="V56" s="87"/>
      <c r="W56" s="87"/>
      <c r="X56" s="87"/>
      <c r="Y56" s="87"/>
      <c r="Z56" s="87"/>
      <c r="AA56" s="87"/>
      <c r="AB56" s="87"/>
      <c r="AC56" s="87"/>
      <c r="AD56" s="87"/>
    </row>
    <row r="57" spans="1:42" x14ac:dyDescent="0.25">
      <c r="A57" s="238" t="s">
        <v>311</v>
      </c>
      <c r="B57" s="124" t="s">
        <v>123</v>
      </c>
      <c r="D57" s="299">
        <v>44</v>
      </c>
      <c r="E57" s="283" t="s">
        <v>10</v>
      </c>
      <c r="F57" s="55"/>
      <c r="G57" s="57">
        <f t="shared" ref="G57:G63" si="33">F57*D57</f>
        <v>0</v>
      </c>
      <c r="I57" s="69"/>
      <c r="J57" s="57">
        <f t="shared" ref="J57:J63" si="34">I57*D57</f>
        <v>0</v>
      </c>
      <c r="L57" s="57">
        <f t="shared" ref="L57:L63" si="35">J57+G57</f>
        <v>0</v>
      </c>
      <c r="M57" s="155"/>
      <c r="N57" s="87"/>
      <c r="O57" s="87"/>
      <c r="P57" s="87"/>
      <c r="Q57" s="87"/>
      <c r="R57" s="87"/>
      <c r="S57" s="87"/>
      <c r="T57" s="87"/>
      <c r="U57" s="87"/>
      <c r="V57" s="87"/>
      <c r="W57" s="87"/>
      <c r="X57" s="87"/>
      <c r="Y57" s="87"/>
      <c r="Z57" s="87"/>
      <c r="AA57" s="87"/>
      <c r="AB57" s="87"/>
      <c r="AC57" s="87"/>
      <c r="AD57" s="87"/>
    </row>
    <row r="58" spans="1:42" x14ac:dyDescent="0.25">
      <c r="A58" s="238" t="s">
        <v>311</v>
      </c>
      <c r="B58" s="124" t="s">
        <v>124</v>
      </c>
      <c r="D58" s="299">
        <v>4</v>
      </c>
      <c r="E58" s="283" t="s">
        <v>10</v>
      </c>
      <c r="F58" s="55"/>
      <c r="G58" s="57">
        <f t="shared" si="33"/>
        <v>0</v>
      </c>
      <c r="I58" s="69"/>
      <c r="J58" s="57">
        <f t="shared" si="34"/>
        <v>0</v>
      </c>
      <c r="L58" s="57">
        <f t="shared" si="35"/>
        <v>0</v>
      </c>
      <c r="M58" s="155"/>
      <c r="N58" s="87"/>
      <c r="O58" s="87"/>
      <c r="P58" s="87"/>
      <c r="Q58" s="87"/>
      <c r="R58" s="87"/>
      <c r="S58" s="87"/>
      <c r="T58" s="87"/>
      <c r="U58" s="87"/>
      <c r="V58" s="87"/>
      <c r="W58" s="87"/>
      <c r="X58" s="87"/>
      <c r="Y58" s="87"/>
      <c r="Z58" s="87"/>
      <c r="AA58" s="87"/>
      <c r="AB58" s="87"/>
      <c r="AC58" s="87"/>
      <c r="AD58" s="87"/>
    </row>
    <row r="59" spans="1:42" x14ac:dyDescent="0.25">
      <c r="A59" s="238" t="s">
        <v>311</v>
      </c>
      <c r="B59" s="124" t="s">
        <v>125</v>
      </c>
      <c r="D59" s="299">
        <v>4</v>
      </c>
      <c r="E59" s="283" t="s">
        <v>10</v>
      </c>
      <c r="F59" s="55"/>
      <c r="G59" s="57">
        <f t="shared" si="33"/>
        <v>0</v>
      </c>
      <c r="I59" s="69"/>
      <c r="J59" s="57">
        <f t="shared" si="34"/>
        <v>0</v>
      </c>
      <c r="L59" s="57">
        <f t="shared" si="35"/>
        <v>0</v>
      </c>
      <c r="M59" s="155"/>
      <c r="N59" s="87"/>
      <c r="O59" s="87"/>
      <c r="P59" s="87"/>
      <c r="Q59" s="87"/>
      <c r="R59" s="87"/>
      <c r="S59" s="87"/>
      <c r="T59" s="87"/>
      <c r="U59" s="87"/>
      <c r="V59" s="87"/>
      <c r="W59" s="87"/>
      <c r="X59" s="87"/>
      <c r="Y59" s="87"/>
      <c r="Z59" s="87"/>
      <c r="AA59" s="87"/>
      <c r="AB59" s="87"/>
      <c r="AC59" s="87"/>
      <c r="AD59" s="87"/>
    </row>
    <row r="60" spans="1:42" x14ac:dyDescent="0.25">
      <c r="A60" s="238" t="s">
        <v>311</v>
      </c>
      <c r="B60" s="124" t="s">
        <v>126</v>
      </c>
      <c r="D60" s="299">
        <v>40</v>
      </c>
      <c r="E60" s="283" t="s">
        <v>10</v>
      </c>
      <c r="F60" s="55"/>
      <c r="G60" s="57">
        <f t="shared" si="33"/>
        <v>0</v>
      </c>
      <c r="I60" s="69"/>
      <c r="J60" s="57">
        <f t="shared" si="34"/>
        <v>0</v>
      </c>
      <c r="L60" s="57">
        <f t="shared" si="35"/>
        <v>0</v>
      </c>
      <c r="M60" s="155"/>
      <c r="N60" s="87"/>
      <c r="O60" s="87"/>
      <c r="P60" s="87"/>
      <c r="Q60" s="87"/>
      <c r="R60" s="87"/>
      <c r="S60" s="87"/>
      <c r="T60" s="87"/>
      <c r="U60" s="87"/>
      <c r="V60" s="87"/>
      <c r="W60" s="87"/>
      <c r="X60" s="87"/>
      <c r="Y60" s="87"/>
      <c r="Z60" s="87"/>
      <c r="AA60" s="87"/>
      <c r="AB60" s="87"/>
      <c r="AC60" s="87"/>
      <c r="AD60" s="87"/>
    </row>
    <row r="61" spans="1:42" x14ac:dyDescent="0.25">
      <c r="A61" s="238" t="s">
        <v>312</v>
      </c>
      <c r="B61" s="153" t="s">
        <v>139</v>
      </c>
      <c r="C61" s="149"/>
      <c r="D61" s="300">
        <v>40</v>
      </c>
      <c r="E61" s="284" t="s">
        <v>10</v>
      </c>
      <c r="F61" s="55"/>
      <c r="G61" s="57">
        <f t="shared" si="33"/>
        <v>0</v>
      </c>
      <c r="H61" s="160"/>
      <c r="I61" s="156"/>
      <c r="J61" s="57">
        <f t="shared" si="34"/>
        <v>0</v>
      </c>
      <c r="K61" s="285"/>
      <c r="L61" s="57">
        <f t="shared" si="35"/>
        <v>0</v>
      </c>
      <c r="M61" s="155"/>
      <c r="N61" s="154"/>
      <c r="O61" s="152"/>
      <c r="P61" s="43"/>
      <c r="Q61" s="42"/>
      <c r="R61" s="42"/>
      <c r="AE61" s="18"/>
      <c r="AF61" s="18"/>
      <c r="AG61" s="18"/>
      <c r="AH61" s="18"/>
      <c r="AI61" s="18"/>
      <c r="AJ61" s="18"/>
      <c r="AK61" s="18"/>
      <c r="AL61" s="18"/>
      <c r="AM61" s="18"/>
      <c r="AN61" s="18"/>
      <c r="AO61" s="18"/>
      <c r="AP61" s="18"/>
    </row>
    <row r="62" spans="1:42" x14ac:dyDescent="0.25">
      <c r="A62" s="238" t="s">
        <v>312</v>
      </c>
      <c r="B62" s="124" t="s">
        <v>127</v>
      </c>
      <c r="D62" s="299">
        <v>2</v>
      </c>
      <c r="E62" s="283" t="s">
        <v>10</v>
      </c>
      <c r="F62" s="55"/>
      <c r="G62" s="57">
        <f t="shared" si="33"/>
        <v>0</v>
      </c>
      <c r="I62" s="69"/>
      <c r="J62" s="57">
        <f t="shared" si="34"/>
        <v>0</v>
      </c>
      <c r="L62" s="57">
        <f t="shared" si="35"/>
        <v>0</v>
      </c>
      <c r="M62" s="155"/>
      <c r="N62" s="87"/>
      <c r="O62" s="87"/>
      <c r="P62" s="87"/>
      <c r="Q62" s="87"/>
      <c r="R62" s="87"/>
      <c r="S62" s="87"/>
      <c r="T62" s="87"/>
      <c r="U62" s="87"/>
      <c r="V62" s="87"/>
      <c r="W62" s="87"/>
      <c r="X62" s="87"/>
      <c r="Y62" s="87"/>
      <c r="Z62" s="87"/>
      <c r="AA62" s="87"/>
      <c r="AB62" s="87"/>
      <c r="AC62" s="87"/>
      <c r="AD62" s="87"/>
    </row>
    <row r="63" spans="1:42" x14ac:dyDescent="0.25">
      <c r="A63" s="238" t="s">
        <v>312</v>
      </c>
      <c r="B63" s="124" t="s">
        <v>140</v>
      </c>
      <c r="D63" s="299">
        <v>6</v>
      </c>
      <c r="E63" s="283" t="s">
        <v>10</v>
      </c>
      <c r="F63" s="55"/>
      <c r="G63" s="57">
        <f t="shared" si="33"/>
        <v>0</v>
      </c>
      <c r="I63" s="69"/>
      <c r="J63" s="57">
        <f t="shared" si="34"/>
        <v>0</v>
      </c>
      <c r="L63" s="57">
        <f t="shared" si="35"/>
        <v>0</v>
      </c>
      <c r="M63" s="155"/>
      <c r="N63" s="87"/>
      <c r="O63" s="87"/>
      <c r="P63" s="87"/>
      <c r="Q63" s="87"/>
      <c r="R63" s="87"/>
      <c r="S63" s="87"/>
      <c r="T63" s="87"/>
      <c r="U63" s="87"/>
      <c r="V63" s="87"/>
      <c r="W63" s="87"/>
      <c r="X63" s="87"/>
      <c r="Y63" s="87"/>
      <c r="Z63" s="87"/>
      <c r="AA63" s="87"/>
      <c r="AB63" s="87"/>
      <c r="AC63" s="87"/>
      <c r="AD63" s="87"/>
    </row>
    <row r="64" spans="1:42" s="1" customFormat="1" x14ac:dyDescent="0.25">
      <c r="A64" s="238"/>
      <c r="B64" s="72"/>
      <c r="C64" s="15"/>
      <c r="D64" s="297"/>
      <c r="E64" s="49"/>
      <c r="F64" s="55"/>
      <c r="G64" s="56"/>
      <c r="H64" s="71"/>
      <c r="I64" s="70"/>
      <c r="J64" s="56"/>
      <c r="K64" s="71"/>
      <c r="L64" s="57"/>
      <c r="M64" s="155"/>
      <c r="N64" s="125"/>
      <c r="O64" s="85"/>
      <c r="P64" s="45"/>
      <c r="Q64" s="42"/>
      <c r="R64" s="42"/>
      <c r="S64" s="42"/>
    </row>
    <row r="65" spans="1:42" ht="30" x14ac:dyDescent="0.25">
      <c r="A65" s="238" t="s">
        <v>310</v>
      </c>
      <c r="B65" s="148" t="s">
        <v>128</v>
      </c>
      <c r="C65" s="149"/>
      <c r="D65" s="300">
        <v>84</v>
      </c>
      <c r="E65" s="286" t="s">
        <v>11</v>
      </c>
      <c r="F65" s="55"/>
      <c r="G65" s="56">
        <f t="shared" ref="G65" si="36">D65*F65</f>
        <v>0</v>
      </c>
      <c r="H65" s="160"/>
      <c r="I65" s="160"/>
      <c r="J65" s="56">
        <f t="shared" ref="J65" si="37">D65*I65</f>
        <v>0</v>
      </c>
      <c r="K65" s="285"/>
      <c r="L65" s="57">
        <f t="shared" ref="L65" si="38">SUM(G65+J65)</f>
        <v>0</v>
      </c>
      <c r="M65" s="155"/>
      <c r="N65" s="151"/>
      <c r="O65" s="152"/>
      <c r="P65" s="43"/>
      <c r="Q65" s="42"/>
      <c r="R65" s="42"/>
      <c r="AE65" s="18"/>
      <c r="AF65" s="18"/>
      <c r="AG65" s="18"/>
      <c r="AH65" s="18"/>
      <c r="AI65" s="18"/>
      <c r="AJ65" s="18"/>
      <c r="AK65" s="18"/>
      <c r="AL65" s="18"/>
      <c r="AM65" s="18"/>
      <c r="AN65" s="18"/>
      <c r="AO65" s="18"/>
      <c r="AP65" s="18"/>
    </row>
    <row r="66" spans="1:42" x14ac:dyDescent="0.25">
      <c r="A66" s="238" t="s">
        <v>311</v>
      </c>
      <c r="B66" s="124" t="s">
        <v>141</v>
      </c>
      <c r="D66" s="299">
        <v>28</v>
      </c>
      <c r="E66" s="283" t="s">
        <v>10</v>
      </c>
      <c r="F66" s="55"/>
      <c r="G66" s="57">
        <f t="shared" ref="G66:G68" si="39">F66*D66</f>
        <v>0</v>
      </c>
      <c r="I66" s="69"/>
      <c r="J66" s="57">
        <f t="shared" ref="J66:J68" si="40">I66*D66</f>
        <v>0</v>
      </c>
      <c r="L66" s="57">
        <f t="shared" ref="L66:L68" si="41">J66+G66</f>
        <v>0</v>
      </c>
      <c r="M66" s="43"/>
      <c r="N66" s="87"/>
      <c r="O66" s="87"/>
      <c r="P66" s="87"/>
      <c r="Q66" s="87"/>
      <c r="R66" s="87"/>
      <c r="S66" s="87"/>
      <c r="T66" s="87"/>
      <c r="U66" s="87"/>
      <c r="V66" s="87"/>
      <c r="W66" s="87"/>
      <c r="X66" s="87"/>
      <c r="Y66" s="87"/>
      <c r="Z66" s="87"/>
      <c r="AA66" s="87"/>
      <c r="AB66" s="87"/>
      <c r="AC66" s="87"/>
      <c r="AD66" s="87"/>
    </row>
    <row r="67" spans="1:42" x14ac:dyDescent="0.25">
      <c r="A67" s="238" t="s">
        <v>311</v>
      </c>
      <c r="B67" s="124" t="s">
        <v>142</v>
      </c>
      <c r="D67" s="299">
        <v>2</v>
      </c>
      <c r="E67" s="283" t="s">
        <v>10</v>
      </c>
      <c r="F67" s="55"/>
      <c r="G67" s="57">
        <f t="shared" si="39"/>
        <v>0</v>
      </c>
      <c r="I67" s="69"/>
      <c r="J67" s="57">
        <f t="shared" si="40"/>
        <v>0</v>
      </c>
      <c r="L67" s="57">
        <f t="shared" si="41"/>
        <v>0</v>
      </c>
      <c r="M67" s="43"/>
      <c r="N67" s="87"/>
      <c r="O67" s="87"/>
      <c r="P67" s="87"/>
      <c r="Q67" s="87"/>
      <c r="R67" s="87"/>
      <c r="S67" s="87"/>
      <c r="T67" s="87"/>
      <c r="U67" s="87"/>
      <c r="V67" s="87"/>
      <c r="W67" s="87"/>
      <c r="X67" s="87"/>
      <c r="Y67" s="87"/>
      <c r="Z67" s="87"/>
      <c r="AA67" s="87"/>
      <c r="AB67" s="87"/>
      <c r="AC67" s="87"/>
      <c r="AD67" s="87"/>
    </row>
    <row r="68" spans="1:42" x14ac:dyDescent="0.25">
      <c r="A68" s="238" t="s">
        <v>311</v>
      </c>
      <c r="B68" s="124" t="s">
        <v>143</v>
      </c>
      <c r="D68" s="299">
        <v>2</v>
      </c>
      <c r="E68" s="283" t="s">
        <v>10</v>
      </c>
      <c r="F68" s="55"/>
      <c r="G68" s="57">
        <f t="shared" si="39"/>
        <v>0</v>
      </c>
      <c r="I68" s="69"/>
      <c r="J68" s="57">
        <f t="shared" si="40"/>
        <v>0</v>
      </c>
      <c r="L68" s="57">
        <f t="shared" si="41"/>
        <v>0</v>
      </c>
      <c r="M68" s="43"/>
      <c r="N68" s="87"/>
      <c r="O68" s="87"/>
      <c r="P68" s="87"/>
      <c r="Q68" s="87"/>
      <c r="R68" s="87"/>
      <c r="S68" s="87"/>
      <c r="T68" s="87"/>
      <c r="U68" s="87"/>
      <c r="V68" s="87"/>
      <c r="W68" s="87"/>
      <c r="X68" s="87"/>
      <c r="Y68" s="87"/>
      <c r="Z68" s="87"/>
      <c r="AA68" s="87"/>
      <c r="AB68" s="87"/>
      <c r="AC68" s="87"/>
      <c r="AD68" s="87"/>
    </row>
    <row r="69" spans="1:42" x14ac:dyDescent="0.25">
      <c r="A69" s="238" t="s">
        <v>311</v>
      </c>
      <c r="B69" s="153" t="s">
        <v>129</v>
      </c>
      <c r="C69" s="149"/>
      <c r="D69" s="300">
        <v>24</v>
      </c>
      <c r="E69" s="287" t="s">
        <v>10</v>
      </c>
      <c r="G69" s="58">
        <f>D69*F69</f>
        <v>0</v>
      </c>
      <c r="H69" s="160"/>
      <c r="I69" s="156"/>
      <c r="J69" s="58">
        <f>D69*I69</f>
        <v>0</v>
      </c>
      <c r="K69" s="285"/>
      <c r="L69" s="59">
        <f>SUM(G69+J69)</f>
        <v>0</v>
      </c>
      <c r="M69" s="43"/>
      <c r="N69" s="151"/>
      <c r="O69" s="152"/>
      <c r="P69" s="43"/>
      <c r="Q69" s="42"/>
      <c r="R69" s="42"/>
      <c r="AE69" s="18"/>
      <c r="AF69" s="18"/>
      <c r="AG69" s="18"/>
      <c r="AH69" s="18"/>
      <c r="AI69" s="18"/>
      <c r="AJ69" s="18"/>
      <c r="AK69" s="18"/>
      <c r="AL69" s="18"/>
      <c r="AM69" s="18"/>
      <c r="AN69" s="18"/>
      <c r="AO69" s="18"/>
      <c r="AP69" s="18"/>
    </row>
    <row r="70" spans="1:42" x14ac:dyDescent="0.25">
      <c r="A70" s="238" t="s">
        <v>312</v>
      </c>
      <c r="B70" s="153" t="s">
        <v>130</v>
      </c>
      <c r="C70" s="149"/>
      <c r="D70" s="300">
        <v>24</v>
      </c>
      <c r="E70" s="287" t="s">
        <v>10</v>
      </c>
      <c r="G70" s="58">
        <f>D70*F70</f>
        <v>0</v>
      </c>
      <c r="H70" s="160"/>
      <c r="I70" s="156"/>
      <c r="J70" s="58">
        <f>D70*I70</f>
        <v>0</v>
      </c>
      <c r="K70" s="285"/>
      <c r="L70" s="59">
        <f>SUM(G70+J70)</f>
        <v>0</v>
      </c>
      <c r="M70" s="43"/>
      <c r="N70" s="154"/>
      <c r="O70" s="152"/>
      <c r="P70" s="43"/>
      <c r="Q70" s="42"/>
      <c r="R70" s="42"/>
      <c r="AE70" s="18"/>
      <c r="AF70" s="18"/>
      <c r="AG70" s="18"/>
      <c r="AH70" s="18"/>
      <c r="AI70" s="18"/>
      <c r="AJ70" s="18"/>
      <c r="AK70" s="18"/>
      <c r="AL70" s="18"/>
      <c r="AM70" s="18"/>
      <c r="AN70" s="18"/>
      <c r="AO70" s="18"/>
      <c r="AP70" s="18"/>
    </row>
    <row r="71" spans="1:42" x14ac:dyDescent="0.25">
      <c r="A71" s="238" t="s">
        <v>312</v>
      </c>
      <c r="B71" s="124" t="s">
        <v>144</v>
      </c>
      <c r="D71" s="301">
        <v>8</v>
      </c>
      <c r="E71" s="283" t="s">
        <v>10</v>
      </c>
      <c r="G71" s="58">
        <f>D71*F71</f>
        <v>0</v>
      </c>
      <c r="I71" s="69"/>
      <c r="J71" s="58">
        <f>D71*I71</f>
        <v>0</v>
      </c>
      <c r="L71" s="59">
        <f>SUM(G71+J71)</f>
        <v>0</v>
      </c>
      <c r="M71" s="43"/>
      <c r="N71" s="87"/>
      <c r="O71" s="87"/>
      <c r="P71" s="87"/>
      <c r="Q71" s="87"/>
      <c r="R71" s="87"/>
      <c r="S71" s="87"/>
      <c r="T71" s="87"/>
      <c r="U71" s="87"/>
      <c r="V71" s="87"/>
      <c r="W71" s="87"/>
      <c r="X71" s="87"/>
      <c r="Y71" s="87"/>
      <c r="Z71" s="87"/>
      <c r="AA71" s="87"/>
      <c r="AB71" s="87"/>
      <c r="AC71" s="87"/>
      <c r="AD71" s="87"/>
    </row>
    <row r="72" spans="1:42" x14ac:dyDescent="0.25">
      <c r="A72" s="238" t="s">
        <v>312</v>
      </c>
      <c r="B72" s="153" t="s">
        <v>131</v>
      </c>
      <c r="C72" s="149"/>
      <c r="D72" s="300">
        <v>2</v>
      </c>
      <c r="E72" s="287" t="s">
        <v>10</v>
      </c>
      <c r="G72" s="58">
        <f>D72*F72</f>
        <v>0</v>
      </c>
      <c r="H72" s="160"/>
      <c r="I72" s="156"/>
      <c r="J72" s="58">
        <f>D72*I72</f>
        <v>0</v>
      </c>
      <c r="K72" s="285"/>
      <c r="L72" s="59">
        <f>SUM(G72+J72)</f>
        <v>0</v>
      </c>
      <c r="M72" s="43"/>
      <c r="N72" s="151"/>
      <c r="O72" s="152"/>
      <c r="P72" s="43"/>
      <c r="Q72" s="42"/>
      <c r="R72" s="42"/>
      <c r="AE72" s="18"/>
      <c r="AF72" s="18"/>
      <c r="AG72" s="18"/>
      <c r="AH72" s="18"/>
      <c r="AI72" s="18"/>
      <c r="AJ72" s="18"/>
      <c r="AK72" s="18"/>
      <c r="AL72" s="18"/>
      <c r="AM72" s="18"/>
      <c r="AN72" s="18"/>
      <c r="AO72" s="18"/>
      <c r="AP72" s="18"/>
    </row>
    <row r="73" spans="1:42" x14ac:dyDescent="0.25">
      <c r="A73" s="238" t="s">
        <v>312</v>
      </c>
      <c r="B73" s="264" t="s">
        <v>216</v>
      </c>
      <c r="D73" s="301">
        <v>1</v>
      </c>
      <c r="E73" s="283" t="s">
        <v>10</v>
      </c>
      <c r="G73" s="57">
        <f t="shared" ref="G73" si="42">F73*D73</f>
        <v>0</v>
      </c>
      <c r="I73" s="69"/>
      <c r="J73" s="57">
        <f t="shared" ref="J73" si="43">I73*D73</f>
        <v>0</v>
      </c>
      <c r="L73" s="57">
        <f t="shared" ref="L73" si="44">J73+G73</f>
        <v>0</v>
      </c>
      <c r="M73" s="43"/>
      <c r="N73" s="87"/>
      <c r="O73" s="87"/>
      <c r="P73" s="87"/>
      <c r="Q73" s="87"/>
      <c r="R73" s="87"/>
      <c r="S73" s="87"/>
      <c r="T73" s="87"/>
      <c r="U73" s="87"/>
      <c r="V73" s="87"/>
      <c r="W73" s="87"/>
      <c r="X73" s="87"/>
      <c r="Y73" s="87"/>
      <c r="Z73" s="87"/>
      <c r="AA73" s="87"/>
      <c r="AB73" s="87"/>
      <c r="AC73" s="87"/>
      <c r="AD73" s="87"/>
    </row>
    <row r="74" spans="1:42" x14ac:dyDescent="0.25">
      <c r="A74" s="238"/>
      <c r="B74" s="124"/>
      <c r="D74" s="301"/>
      <c r="E74" s="283"/>
      <c r="F74" s="251"/>
      <c r="I74" s="69"/>
      <c r="M74" s="43"/>
      <c r="N74" s="87"/>
      <c r="O74" s="87"/>
      <c r="P74" s="87"/>
      <c r="Q74" s="87"/>
      <c r="R74" s="87"/>
      <c r="S74" s="87"/>
      <c r="T74" s="87"/>
      <c r="U74" s="87"/>
      <c r="V74" s="87"/>
      <c r="W74" s="87"/>
      <c r="X74" s="87"/>
      <c r="Y74" s="87"/>
      <c r="Z74" s="87"/>
      <c r="AA74" s="87"/>
      <c r="AB74" s="87"/>
      <c r="AC74" s="87"/>
      <c r="AD74" s="87"/>
    </row>
    <row r="75" spans="1:42" s="12" customFormat="1" x14ac:dyDescent="0.25">
      <c r="A75" s="239"/>
      <c r="B75" s="124"/>
      <c r="D75" s="302"/>
      <c r="E75" s="283"/>
      <c r="F75" s="251"/>
      <c r="G75" s="69"/>
      <c r="H75" s="69"/>
      <c r="I75" s="69"/>
      <c r="J75" s="69"/>
      <c r="K75" s="69"/>
      <c r="L75" s="69"/>
      <c r="M75" s="43"/>
      <c r="N75" s="125"/>
    </row>
    <row r="76" spans="1:42" x14ac:dyDescent="0.25">
      <c r="A76" s="237"/>
      <c r="B76" s="44" t="s">
        <v>70</v>
      </c>
      <c r="E76" s="61"/>
      <c r="F76" s="70"/>
      <c r="G76" s="56"/>
      <c r="H76" s="70"/>
      <c r="I76" s="70"/>
      <c r="J76" s="56"/>
      <c r="K76" s="59"/>
      <c r="M76" s="43"/>
      <c r="N76" s="125"/>
      <c r="O76" s="85"/>
      <c r="P76" s="45"/>
      <c r="S76" s="45"/>
      <c r="AE76" s="18"/>
      <c r="AF76" s="18"/>
      <c r="AG76" s="18"/>
      <c r="AH76" s="18"/>
      <c r="AI76" s="18"/>
      <c r="AJ76" s="18"/>
      <c r="AK76" s="18"/>
      <c r="AL76" s="18"/>
      <c r="AM76" s="18"/>
      <c r="AN76" s="18"/>
    </row>
    <row r="77" spans="1:42" x14ac:dyDescent="0.25">
      <c r="A77" s="237"/>
      <c r="B77" s="37"/>
      <c r="E77" s="61"/>
      <c r="F77" s="70"/>
      <c r="G77" s="56"/>
      <c r="H77" s="70"/>
      <c r="I77" s="70"/>
      <c r="J77" s="56"/>
      <c r="K77" s="59"/>
      <c r="M77" s="43"/>
      <c r="N77" s="125"/>
      <c r="O77" s="85"/>
      <c r="P77" s="45"/>
      <c r="S77" s="45"/>
      <c r="AE77" s="18"/>
      <c r="AF77" s="18"/>
      <c r="AG77" s="18"/>
      <c r="AH77" s="18"/>
      <c r="AI77" s="18"/>
      <c r="AJ77" s="18"/>
      <c r="AK77" s="18"/>
      <c r="AL77" s="18"/>
      <c r="AM77" s="18"/>
      <c r="AN77" s="18"/>
    </row>
    <row r="78" spans="1:42" s="15" customFormat="1" x14ac:dyDescent="0.25">
      <c r="A78" s="237" t="s">
        <v>312</v>
      </c>
      <c r="B78" s="42" t="s">
        <v>56</v>
      </c>
      <c r="D78" s="297">
        <v>123</v>
      </c>
      <c r="E78" s="65" t="s">
        <v>10</v>
      </c>
      <c r="F78" s="75"/>
      <c r="G78" s="56">
        <f t="shared" si="3"/>
        <v>0</v>
      </c>
      <c r="H78" s="70"/>
      <c r="I78" s="70"/>
      <c r="J78" s="56">
        <f t="shared" si="4"/>
        <v>0</v>
      </c>
      <c r="K78" s="70"/>
      <c r="L78" s="57">
        <f t="shared" si="5"/>
        <v>0</v>
      </c>
      <c r="M78" s="43"/>
      <c r="N78" s="125"/>
      <c r="O78" s="34"/>
      <c r="P78" s="45"/>
      <c r="Q78" s="18"/>
      <c r="R78" s="18"/>
      <c r="S78" s="45"/>
      <c r="T78" s="42"/>
      <c r="U78" s="42"/>
      <c r="V78" s="42"/>
      <c r="W78" s="42"/>
      <c r="X78" s="42"/>
      <c r="Y78" s="42"/>
      <c r="Z78" s="42"/>
      <c r="AA78" s="42"/>
      <c r="AB78" s="42"/>
      <c r="AC78" s="42"/>
      <c r="AD78" s="42"/>
      <c r="AE78" s="42"/>
      <c r="AF78" s="42"/>
      <c r="AG78" s="42"/>
      <c r="AH78" s="42"/>
      <c r="AI78" s="42"/>
      <c r="AJ78" s="42"/>
      <c r="AK78" s="42"/>
      <c r="AL78" s="42"/>
      <c r="AM78" s="42"/>
      <c r="AN78" s="42"/>
    </row>
    <row r="79" spans="1:42" s="15" customFormat="1" x14ac:dyDescent="0.25">
      <c r="A79" s="237" t="s">
        <v>313</v>
      </c>
      <c r="B79" s="42" t="s">
        <v>29</v>
      </c>
      <c r="D79" s="297">
        <v>65</v>
      </c>
      <c r="E79" s="65" t="s">
        <v>10</v>
      </c>
      <c r="F79" s="75"/>
      <c r="G79" s="56">
        <f t="shared" si="3"/>
        <v>0</v>
      </c>
      <c r="H79" s="70"/>
      <c r="I79" s="70"/>
      <c r="J79" s="56">
        <f t="shared" si="4"/>
        <v>0</v>
      </c>
      <c r="K79" s="70"/>
      <c r="L79" s="57">
        <f t="shared" si="5"/>
        <v>0</v>
      </c>
      <c r="M79" s="43"/>
      <c r="N79" s="125"/>
      <c r="P79" s="45"/>
      <c r="Q79" s="18"/>
      <c r="R79" s="18"/>
      <c r="S79" s="45"/>
      <c r="T79" s="42"/>
      <c r="U79" s="42"/>
      <c r="V79" s="42"/>
      <c r="W79" s="42"/>
      <c r="X79" s="42"/>
      <c r="Y79" s="42"/>
      <c r="Z79" s="42"/>
      <c r="AA79" s="42"/>
      <c r="AB79" s="42"/>
      <c r="AC79" s="42"/>
      <c r="AD79" s="42"/>
      <c r="AE79" s="42"/>
      <c r="AF79" s="42"/>
      <c r="AG79" s="42"/>
      <c r="AH79" s="42"/>
      <c r="AI79" s="42"/>
      <c r="AJ79" s="42"/>
      <c r="AK79" s="42"/>
      <c r="AL79" s="42"/>
      <c r="AM79" s="42"/>
      <c r="AN79" s="42"/>
    </row>
    <row r="80" spans="1:42" s="15" customFormat="1" x14ac:dyDescent="0.25">
      <c r="A80" s="237" t="s">
        <v>314</v>
      </c>
      <c r="B80" s="42" t="s">
        <v>72</v>
      </c>
      <c r="D80" s="297">
        <v>195</v>
      </c>
      <c r="E80" s="65" t="s">
        <v>10</v>
      </c>
      <c r="F80" s="75"/>
      <c r="G80" s="56">
        <f t="shared" si="3"/>
        <v>0</v>
      </c>
      <c r="H80" s="70"/>
      <c r="I80" s="70"/>
      <c r="J80" s="56">
        <f t="shared" si="4"/>
        <v>0</v>
      </c>
      <c r="K80" s="70"/>
      <c r="L80" s="57">
        <f t="shared" si="5"/>
        <v>0</v>
      </c>
      <c r="M80" s="43"/>
      <c r="N80" s="125"/>
      <c r="O80" s="97"/>
      <c r="P80" s="45"/>
      <c r="Q80" s="121"/>
      <c r="R80" s="18"/>
      <c r="S80" s="45"/>
      <c r="T80" s="42"/>
      <c r="U80" s="42"/>
      <c r="V80" s="42"/>
      <c r="W80" s="42"/>
      <c r="X80" s="42"/>
      <c r="Y80" s="42"/>
      <c r="Z80" s="42"/>
      <c r="AA80" s="42"/>
      <c r="AB80" s="42"/>
      <c r="AC80" s="42"/>
      <c r="AD80" s="42"/>
      <c r="AE80" s="42"/>
      <c r="AF80" s="42"/>
      <c r="AG80" s="42"/>
      <c r="AH80" s="42"/>
      <c r="AI80" s="42"/>
      <c r="AJ80" s="42"/>
      <c r="AK80" s="42"/>
      <c r="AL80" s="42"/>
      <c r="AM80" s="42"/>
      <c r="AN80" s="42"/>
    </row>
    <row r="81" spans="1:30" x14ac:dyDescent="0.25">
      <c r="A81" s="237"/>
      <c r="B81" s="66" t="s">
        <v>406</v>
      </c>
      <c r="C81" s="19"/>
      <c r="D81" s="303">
        <v>15</v>
      </c>
      <c r="E81" s="288" t="s">
        <v>10</v>
      </c>
      <c r="F81" s="62"/>
      <c r="G81" s="56"/>
      <c r="H81" s="56"/>
      <c r="I81" s="160"/>
      <c r="J81" s="62">
        <f t="shared" si="4"/>
        <v>0</v>
      </c>
      <c r="L81" s="57">
        <f t="shared" si="5"/>
        <v>0</v>
      </c>
      <c r="M81" s="43"/>
      <c r="N81" s="125"/>
      <c r="O81" s="85"/>
      <c r="P81" s="45"/>
      <c r="AD81" s="87"/>
    </row>
    <row r="82" spans="1:30" x14ac:dyDescent="0.25">
      <c r="A82" s="237"/>
      <c r="B82" s="66"/>
      <c r="C82" s="19"/>
      <c r="D82" s="303"/>
      <c r="E82" s="50"/>
      <c r="F82" s="62"/>
      <c r="G82" s="56"/>
      <c r="H82" s="56"/>
      <c r="I82" s="62"/>
      <c r="J82" s="62"/>
      <c r="M82" s="87"/>
      <c r="N82" s="125"/>
      <c r="O82" s="125"/>
      <c r="P82" s="45"/>
      <c r="AD82" s="87"/>
    </row>
    <row r="83" spans="1:30" x14ac:dyDescent="0.25">
      <c r="A83" s="237"/>
      <c r="F83" s="55"/>
      <c r="G83" s="56"/>
      <c r="H83" s="75"/>
      <c r="J83" s="56"/>
      <c r="M83" s="43"/>
      <c r="N83" s="125"/>
      <c r="O83" s="34"/>
      <c r="P83" s="45"/>
    </row>
    <row r="84" spans="1:30" x14ac:dyDescent="0.25">
      <c r="A84" s="237"/>
      <c r="B84" s="14" t="s">
        <v>50</v>
      </c>
      <c r="F84" s="55"/>
      <c r="G84" s="56"/>
      <c r="J84" s="56"/>
      <c r="M84" s="43"/>
      <c r="N84" s="125"/>
      <c r="O84" s="34"/>
      <c r="P84" s="45"/>
    </row>
    <row r="85" spans="1:30" x14ac:dyDescent="0.25">
      <c r="A85" s="237"/>
      <c r="B85" s="77"/>
      <c r="F85" s="55"/>
      <c r="G85" s="56"/>
      <c r="J85" s="56"/>
      <c r="M85" s="43"/>
      <c r="N85" s="125"/>
      <c r="O85" s="34"/>
      <c r="P85" s="45"/>
    </row>
    <row r="86" spans="1:30" x14ac:dyDescent="0.25">
      <c r="A86" s="237"/>
      <c r="B86" s="159" t="s">
        <v>267</v>
      </c>
      <c r="E86" s="49"/>
      <c r="F86" s="55"/>
      <c r="G86" s="56"/>
      <c r="I86" s="69"/>
      <c r="J86" s="69"/>
      <c r="M86" s="43"/>
      <c r="N86" s="125"/>
      <c r="O86" s="85"/>
      <c r="P86" s="45"/>
    </row>
    <row r="87" spans="1:30" x14ac:dyDescent="0.25">
      <c r="A87" s="276" t="s">
        <v>444</v>
      </c>
      <c r="B87" s="87" t="s">
        <v>445</v>
      </c>
      <c r="D87" s="298">
        <v>1</v>
      </c>
      <c r="E87" s="48" t="s">
        <v>10</v>
      </c>
      <c r="F87" s="289"/>
      <c r="G87" s="56">
        <f t="shared" ref="G87:G91" si="45">D87*F87</f>
        <v>0</v>
      </c>
      <c r="H87" s="48"/>
      <c r="I87" s="289"/>
      <c r="J87" s="62">
        <f t="shared" ref="J87:J90" si="46">D87*I87</f>
        <v>0</v>
      </c>
      <c r="K87" s="48"/>
      <c r="L87" s="57">
        <f t="shared" ref="L87:L91" si="47">SUM(G87+J87)</f>
        <v>0</v>
      </c>
      <c r="M87" s="87"/>
      <c r="N87" s="87"/>
      <c r="O87" s="87"/>
      <c r="P87" s="87"/>
      <c r="Q87" s="87"/>
      <c r="R87" s="87"/>
      <c r="S87" s="87"/>
      <c r="T87" s="87"/>
      <c r="U87" s="87"/>
      <c r="V87" s="87"/>
      <c r="W87" s="87"/>
      <c r="X87" s="87"/>
      <c r="Y87" s="87"/>
      <c r="Z87" s="87"/>
      <c r="AA87" s="87"/>
      <c r="AB87" s="87"/>
      <c r="AC87" s="87"/>
      <c r="AD87" s="87"/>
    </row>
    <row r="88" spans="1:30" x14ac:dyDescent="0.25">
      <c r="A88" s="276" t="s">
        <v>446</v>
      </c>
      <c r="B88" s="87" t="s">
        <v>447</v>
      </c>
      <c r="D88" s="298">
        <v>24</v>
      </c>
      <c r="E88" s="48" t="s">
        <v>10</v>
      </c>
      <c r="F88" s="289"/>
      <c r="G88" s="56">
        <f t="shared" si="45"/>
        <v>0</v>
      </c>
      <c r="H88" s="48"/>
      <c r="I88" s="289"/>
      <c r="J88" s="62">
        <f t="shared" si="46"/>
        <v>0</v>
      </c>
      <c r="K88" s="48"/>
      <c r="L88" s="57">
        <f t="shared" si="47"/>
        <v>0</v>
      </c>
      <c r="M88" s="87"/>
      <c r="N88" s="87"/>
      <c r="O88" s="87"/>
      <c r="P88" s="87"/>
      <c r="Q88" s="87"/>
      <c r="R88" s="87"/>
      <c r="S88" s="87"/>
      <c r="T88" s="87"/>
      <c r="U88" s="87"/>
      <c r="V88" s="87"/>
      <c r="W88" s="87"/>
      <c r="X88" s="87"/>
      <c r="Y88" s="87"/>
      <c r="Z88" s="87"/>
      <c r="AA88" s="87"/>
      <c r="AB88" s="87"/>
      <c r="AC88" s="87"/>
      <c r="AD88" s="87"/>
    </row>
    <row r="89" spans="1:30" x14ac:dyDescent="0.25">
      <c r="A89" s="276" t="s">
        <v>448</v>
      </c>
      <c r="B89" s="87" t="s">
        <v>449</v>
      </c>
      <c r="D89" s="298">
        <v>2</v>
      </c>
      <c r="E89" s="48" t="s">
        <v>10</v>
      </c>
      <c r="F89" s="289"/>
      <c r="G89" s="56">
        <f t="shared" si="45"/>
        <v>0</v>
      </c>
      <c r="H89" s="48"/>
      <c r="I89" s="289"/>
      <c r="J89" s="62">
        <f t="shared" si="46"/>
        <v>0</v>
      </c>
      <c r="K89" s="48"/>
      <c r="L89" s="57">
        <f t="shared" si="47"/>
        <v>0</v>
      </c>
      <c r="M89" s="87"/>
      <c r="N89" s="87"/>
      <c r="O89" s="87"/>
      <c r="P89" s="87"/>
      <c r="Q89" s="87"/>
      <c r="R89" s="87"/>
      <c r="S89" s="87"/>
      <c r="T89" s="87"/>
      <c r="U89" s="87"/>
      <c r="V89" s="87"/>
      <c r="W89" s="87"/>
      <c r="X89" s="87"/>
      <c r="Y89" s="87"/>
      <c r="Z89" s="87"/>
      <c r="AA89" s="87"/>
      <c r="AB89" s="87"/>
      <c r="AC89" s="87"/>
      <c r="AD89" s="87"/>
    </row>
    <row r="90" spans="1:30" x14ac:dyDescent="0.25">
      <c r="A90" s="276" t="s">
        <v>432</v>
      </c>
      <c r="B90" s="87" t="s">
        <v>450</v>
      </c>
      <c r="D90" s="298">
        <v>4</v>
      </c>
      <c r="E90" s="48" t="s">
        <v>10</v>
      </c>
      <c r="F90" s="289"/>
      <c r="G90" s="56">
        <f t="shared" si="45"/>
        <v>0</v>
      </c>
      <c r="H90" s="48"/>
      <c r="I90" s="289"/>
      <c r="J90" s="62">
        <f t="shared" si="46"/>
        <v>0</v>
      </c>
      <c r="K90" s="48"/>
      <c r="L90" s="57">
        <f t="shared" si="47"/>
        <v>0</v>
      </c>
      <c r="M90" s="87"/>
      <c r="N90" s="87"/>
      <c r="O90" s="87"/>
      <c r="P90" s="87"/>
      <c r="Q90" s="87"/>
      <c r="R90" s="87"/>
      <c r="S90" s="87"/>
      <c r="T90" s="87"/>
      <c r="U90" s="87"/>
      <c r="V90" s="87"/>
      <c r="W90" s="87"/>
      <c r="X90" s="87"/>
      <c r="Y90" s="87"/>
      <c r="Z90" s="87"/>
      <c r="AA90" s="87"/>
      <c r="AB90" s="87"/>
      <c r="AC90" s="87"/>
      <c r="AD90" s="87"/>
    </row>
    <row r="91" spans="1:30" x14ac:dyDescent="0.25">
      <c r="A91" s="276"/>
      <c r="B91" s="87" t="s">
        <v>454</v>
      </c>
      <c r="D91" s="298">
        <v>15</v>
      </c>
      <c r="E91" s="48" t="s">
        <v>19</v>
      </c>
      <c r="F91" s="289"/>
      <c r="G91" s="56">
        <f t="shared" si="45"/>
        <v>0</v>
      </c>
      <c r="H91" s="48"/>
      <c r="I91" s="289"/>
      <c r="J91" s="289"/>
      <c r="K91" s="48"/>
      <c r="L91" s="57">
        <f t="shared" si="47"/>
        <v>0</v>
      </c>
      <c r="M91" s="87"/>
      <c r="N91" s="87"/>
      <c r="O91" s="87"/>
      <c r="P91" s="87"/>
      <c r="Q91" s="87"/>
      <c r="R91" s="87"/>
      <c r="S91" s="87"/>
      <c r="T91" s="87"/>
      <c r="U91" s="87"/>
      <c r="V91" s="87"/>
      <c r="W91" s="87"/>
      <c r="X91" s="87"/>
      <c r="Y91" s="87"/>
      <c r="Z91" s="87"/>
      <c r="AA91" s="87"/>
      <c r="AB91" s="87"/>
      <c r="AC91" s="87"/>
      <c r="AD91" s="87"/>
    </row>
    <row r="92" spans="1:30" x14ac:dyDescent="0.25">
      <c r="A92" s="237"/>
      <c r="B92" s="66"/>
      <c r="E92" s="49"/>
      <c r="F92" s="55"/>
      <c r="G92" s="289"/>
      <c r="I92" s="69"/>
      <c r="J92" s="69"/>
      <c r="M92" s="309"/>
      <c r="N92" s="125"/>
      <c r="O92" s="85"/>
      <c r="P92" s="45"/>
    </row>
    <row r="93" spans="1:30" x14ac:dyDescent="0.25">
      <c r="A93" s="237"/>
      <c r="B93" s="159" t="s">
        <v>268</v>
      </c>
      <c r="E93" s="49"/>
      <c r="F93" s="55"/>
      <c r="G93" s="289"/>
      <c r="I93" s="69"/>
      <c r="J93" s="69"/>
      <c r="M93" s="43"/>
      <c r="N93" s="125"/>
      <c r="O93" s="85"/>
      <c r="P93" s="45"/>
    </row>
    <row r="94" spans="1:30" x14ac:dyDescent="0.25">
      <c r="A94" s="276" t="s">
        <v>444</v>
      </c>
      <c r="B94" s="87" t="s">
        <v>445</v>
      </c>
      <c r="D94" s="298">
        <v>1</v>
      </c>
      <c r="E94" s="48" t="s">
        <v>10</v>
      </c>
      <c r="F94" s="289"/>
      <c r="G94" s="56">
        <f t="shared" ref="G94:G98" si="48">D94*F94</f>
        <v>0</v>
      </c>
      <c r="H94" s="48"/>
      <c r="I94" s="289"/>
      <c r="J94" s="62">
        <f t="shared" ref="J94:J97" si="49">D94*I94</f>
        <v>0</v>
      </c>
      <c r="K94" s="48"/>
      <c r="L94" s="57">
        <f t="shared" ref="L94:L98" si="50">SUM(G94+J94)</f>
        <v>0</v>
      </c>
      <c r="M94" s="43"/>
      <c r="N94" s="125"/>
      <c r="O94" s="85"/>
      <c r="P94" s="45"/>
    </row>
    <row r="95" spans="1:30" x14ac:dyDescent="0.25">
      <c r="A95" s="276" t="s">
        <v>446</v>
      </c>
      <c r="B95" s="87" t="s">
        <v>447</v>
      </c>
      <c r="D95" s="298">
        <v>24</v>
      </c>
      <c r="E95" s="48" t="s">
        <v>10</v>
      </c>
      <c r="F95" s="289"/>
      <c r="G95" s="56">
        <f t="shared" si="48"/>
        <v>0</v>
      </c>
      <c r="H95" s="48"/>
      <c r="I95" s="289"/>
      <c r="J95" s="62">
        <f t="shared" si="49"/>
        <v>0</v>
      </c>
      <c r="K95" s="48"/>
      <c r="L95" s="57">
        <f t="shared" si="50"/>
        <v>0</v>
      </c>
      <c r="M95" s="43"/>
      <c r="N95" s="125"/>
      <c r="O95" s="85"/>
      <c r="P95" s="45"/>
    </row>
    <row r="96" spans="1:30" x14ac:dyDescent="0.25">
      <c r="A96" s="276" t="s">
        <v>448</v>
      </c>
      <c r="B96" s="87" t="s">
        <v>449</v>
      </c>
      <c r="D96" s="298">
        <v>2</v>
      </c>
      <c r="E96" s="48" t="s">
        <v>10</v>
      </c>
      <c r="F96" s="289"/>
      <c r="G96" s="56">
        <f t="shared" si="48"/>
        <v>0</v>
      </c>
      <c r="H96" s="48"/>
      <c r="I96" s="289"/>
      <c r="J96" s="62">
        <f t="shared" si="49"/>
        <v>0</v>
      </c>
      <c r="K96" s="48"/>
      <c r="L96" s="57">
        <f t="shared" si="50"/>
        <v>0</v>
      </c>
      <c r="M96" s="43"/>
      <c r="N96" s="125"/>
      <c r="O96" s="85"/>
      <c r="P96" s="45"/>
    </row>
    <row r="97" spans="1:42" x14ac:dyDescent="0.25">
      <c r="A97" s="276" t="s">
        <v>432</v>
      </c>
      <c r="B97" s="87" t="s">
        <v>450</v>
      </c>
      <c r="D97" s="298">
        <v>4</v>
      </c>
      <c r="E97" s="48" t="s">
        <v>10</v>
      </c>
      <c r="F97" s="289"/>
      <c r="G97" s="56">
        <f t="shared" si="48"/>
        <v>0</v>
      </c>
      <c r="H97" s="48"/>
      <c r="I97" s="289"/>
      <c r="J97" s="62">
        <f t="shared" si="49"/>
        <v>0</v>
      </c>
      <c r="K97" s="48"/>
      <c r="L97" s="57">
        <f t="shared" si="50"/>
        <v>0</v>
      </c>
      <c r="M97" s="43"/>
      <c r="N97" s="125"/>
      <c r="O97" s="85"/>
      <c r="P97" s="45"/>
    </row>
    <row r="98" spans="1:42" x14ac:dyDescent="0.25">
      <c r="A98" s="276"/>
      <c r="B98" s="87" t="s">
        <v>454</v>
      </c>
      <c r="D98" s="298">
        <v>15</v>
      </c>
      <c r="E98" s="48" t="s">
        <v>19</v>
      </c>
      <c r="F98" s="289"/>
      <c r="G98" s="56">
        <f t="shared" si="48"/>
        <v>0</v>
      </c>
      <c r="H98" s="48"/>
      <c r="I98" s="289"/>
      <c r="J98" s="289"/>
      <c r="K98" s="48"/>
      <c r="L98" s="57">
        <f t="shared" si="50"/>
        <v>0</v>
      </c>
      <c r="M98" s="43"/>
      <c r="N98" s="125"/>
      <c r="O98" s="85"/>
      <c r="P98" s="45"/>
    </row>
    <row r="99" spans="1:42" x14ac:dyDescent="0.25">
      <c r="A99" s="237"/>
      <c r="B99" s="66"/>
      <c r="E99" s="49"/>
      <c r="F99" s="55"/>
      <c r="G99" s="56"/>
      <c r="I99" s="69"/>
      <c r="J99" s="69"/>
      <c r="M99" s="43"/>
      <c r="N99" s="125"/>
      <c r="O99" s="85"/>
      <c r="P99" s="45"/>
    </row>
    <row r="100" spans="1:42" x14ac:dyDescent="0.25">
      <c r="A100" s="237" t="s">
        <v>315</v>
      </c>
      <c r="B100" s="66" t="s">
        <v>138</v>
      </c>
      <c r="D100" s="295">
        <v>3</v>
      </c>
      <c r="E100" s="48" t="s">
        <v>10</v>
      </c>
      <c r="F100" s="55"/>
      <c r="G100" s="56">
        <f t="shared" ref="G100" si="51">D100*F100</f>
        <v>0</v>
      </c>
      <c r="I100" s="69"/>
      <c r="J100" s="62"/>
      <c r="L100" s="57">
        <f t="shared" ref="L100" si="52">SUM(G100+J100)</f>
        <v>0</v>
      </c>
      <c r="M100" s="43"/>
      <c r="N100" s="125"/>
      <c r="O100" s="85"/>
      <c r="P100" s="45"/>
    </row>
    <row r="101" spans="1:42" x14ac:dyDescent="0.25">
      <c r="A101" s="237" t="s">
        <v>316</v>
      </c>
      <c r="B101" s="66" t="s">
        <v>101</v>
      </c>
      <c r="D101" s="295">
        <v>7</v>
      </c>
      <c r="E101" s="48" t="s">
        <v>10</v>
      </c>
      <c r="F101" s="55"/>
      <c r="G101" s="56">
        <f t="shared" ref="G101:G102" si="53">D101*F101</f>
        <v>0</v>
      </c>
      <c r="I101" s="69"/>
      <c r="J101" s="62"/>
      <c r="L101" s="57">
        <f t="shared" ref="L101:L102" si="54">SUM(G101+J101)</f>
        <v>0</v>
      </c>
      <c r="M101" s="43"/>
      <c r="N101" s="125"/>
      <c r="O101" s="85"/>
      <c r="P101" s="45"/>
    </row>
    <row r="102" spans="1:42" x14ac:dyDescent="0.25">
      <c r="A102" s="237" t="s">
        <v>317</v>
      </c>
      <c r="B102" s="66" t="s">
        <v>102</v>
      </c>
      <c r="D102" s="295">
        <v>1</v>
      </c>
      <c r="E102" s="48" t="s">
        <v>10</v>
      </c>
      <c r="F102" s="55"/>
      <c r="G102" s="56">
        <f t="shared" si="53"/>
        <v>0</v>
      </c>
      <c r="I102" s="69"/>
      <c r="J102" s="62"/>
      <c r="L102" s="57">
        <f t="shared" si="54"/>
        <v>0</v>
      </c>
      <c r="M102" s="43"/>
      <c r="N102" s="125"/>
      <c r="O102" s="85"/>
      <c r="P102" s="45"/>
    </row>
    <row r="103" spans="1:42" x14ac:dyDescent="0.25">
      <c r="A103" s="237" t="s">
        <v>318</v>
      </c>
      <c r="B103" s="15" t="s">
        <v>269</v>
      </c>
      <c r="D103" s="295">
        <v>4</v>
      </c>
      <c r="E103" s="48" t="s">
        <v>10</v>
      </c>
      <c r="G103" s="56">
        <f t="shared" ref="G103:G104" si="55">D103*F103</f>
        <v>0</v>
      </c>
      <c r="I103" s="69"/>
      <c r="J103" s="62"/>
      <c r="L103" s="57">
        <f t="shared" ref="L103:L104" si="56">SUM(G103+J103)</f>
        <v>0</v>
      </c>
      <c r="M103" s="43"/>
      <c r="N103" s="125"/>
      <c r="O103" s="85"/>
      <c r="P103" s="45"/>
    </row>
    <row r="104" spans="1:42" x14ac:dyDescent="0.25">
      <c r="A104" s="237" t="s">
        <v>319</v>
      </c>
      <c r="B104" s="66" t="s">
        <v>261</v>
      </c>
      <c r="D104" s="295">
        <v>11</v>
      </c>
      <c r="E104" s="48" t="s">
        <v>10</v>
      </c>
      <c r="G104" s="56">
        <f t="shared" si="55"/>
        <v>0</v>
      </c>
      <c r="I104" s="69"/>
      <c r="J104" s="62">
        <f t="shared" ref="J104" si="57">D104*I104</f>
        <v>0</v>
      </c>
      <c r="L104" s="57">
        <f t="shared" si="56"/>
        <v>0</v>
      </c>
      <c r="M104" s="43"/>
      <c r="N104" s="125"/>
      <c r="O104" s="85"/>
      <c r="P104" s="45"/>
    </row>
    <row r="105" spans="1:42" x14ac:dyDescent="0.25">
      <c r="A105" s="237" t="s">
        <v>319</v>
      </c>
      <c r="B105" s="66" t="s">
        <v>264</v>
      </c>
      <c r="D105" s="295">
        <v>4</v>
      </c>
      <c r="E105" s="48" t="s">
        <v>10</v>
      </c>
      <c r="G105" s="56">
        <f t="shared" ref="G105" si="58">D105*F105</f>
        <v>0</v>
      </c>
      <c r="I105" s="69"/>
      <c r="J105" s="62">
        <f t="shared" ref="J105" si="59">D105*I105</f>
        <v>0</v>
      </c>
      <c r="L105" s="57">
        <f t="shared" ref="L105" si="60">SUM(G105+J105)</f>
        <v>0</v>
      </c>
      <c r="M105" s="43"/>
      <c r="N105" s="125"/>
      <c r="O105" s="85"/>
      <c r="P105" s="45"/>
    </row>
    <row r="106" spans="1:42" x14ac:dyDescent="0.25">
      <c r="A106" s="237"/>
      <c r="B106" s="66"/>
      <c r="F106" s="55"/>
      <c r="G106" s="56"/>
      <c r="I106" s="69"/>
      <c r="J106" s="62"/>
      <c r="M106" s="43"/>
      <c r="N106" s="125"/>
      <c r="O106" s="85"/>
      <c r="P106" s="45"/>
    </row>
    <row r="107" spans="1:42" x14ac:dyDescent="0.25">
      <c r="A107" s="237"/>
      <c r="F107" s="55"/>
      <c r="G107" s="56"/>
      <c r="J107" s="62"/>
      <c r="M107" s="43"/>
      <c r="N107" s="125"/>
      <c r="O107" s="85"/>
      <c r="P107" s="45"/>
    </row>
    <row r="108" spans="1:42" x14ac:dyDescent="0.25">
      <c r="A108" s="237"/>
      <c r="B108" s="14" t="s">
        <v>4</v>
      </c>
      <c r="F108" s="55"/>
      <c r="G108" s="56"/>
      <c r="J108" s="62"/>
      <c r="M108" s="43"/>
      <c r="N108" s="125"/>
      <c r="O108" s="85"/>
      <c r="P108" s="45"/>
    </row>
    <row r="109" spans="1:42" x14ac:dyDescent="0.25">
      <c r="A109" s="237"/>
      <c r="F109" s="55"/>
      <c r="G109" s="56"/>
      <c r="J109" s="62"/>
      <c r="M109" s="43"/>
      <c r="N109" s="125"/>
      <c r="O109" s="85"/>
      <c r="P109" s="45"/>
    </row>
    <row r="110" spans="1:42" x14ac:dyDescent="0.25">
      <c r="A110" s="237" t="s">
        <v>320</v>
      </c>
      <c r="B110" s="12" t="s">
        <v>27</v>
      </c>
      <c r="D110" s="73">
        <v>180</v>
      </c>
      <c r="E110" s="61" t="s">
        <v>10</v>
      </c>
      <c r="G110" s="56">
        <f t="shared" ref="G110:G124" si="61">D110*F110</f>
        <v>0</v>
      </c>
      <c r="I110" s="69"/>
      <c r="J110" s="56">
        <f t="shared" ref="J110:J124" si="62">D110*I110</f>
        <v>0</v>
      </c>
      <c r="K110" s="57">
        <v>367.5</v>
      </c>
      <c r="L110" s="57">
        <f t="shared" ref="L110:L124" si="63">SUM(G110+J110)</f>
        <v>0</v>
      </c>
      <c r="M110" s="43"/>
      <c r="N110" s="125"/>
      <c r="O110" s="18"/>
      <c r="P110" s="45"/>
      <c r="AE110" s="18"/>
    </row>
    <row r="111" spans="1:42" x14ac:dyDescent="0.25">
      <c r="A111" s="237" t="s">
        <v>321</v>
      </c>
      <c r="B111" s="12" t="s">
        <v>75</v>
      </c>
      <c r="D111" s="73">
        <v>75</v>
      </c>
      <c r="E111" s="61" t="s">
        <v>10</v>
      </c>
      <c r="G111" s="56">
        <f t="shared" si="61"/>
        <v>0</v>
      </c>
      <c r="I111" s="69"/>
      <c r="J111" s="56">
        <f t="shared" si="62"/>
        <v>0</v>
      </c>
      <c r="K111" s="57">
        <v>156</v>
      </c>
      <c r="L111" s="57">
        <f t="shared" si="63"/>
        <v>0</v>
      </c>
      <c r="M111" s="43"/>
      <c r="N111" s="125"/>
      <c r="O111" s="18"/>
      <c r="P111" s="45"/>
      <c r="AE111" s="18"/>
    </row>
    <row r="112" spans="1:42" x14ac:dyDescent="0.25">
      <c r="A112" s="237" t="s">
        <v>322</v>
      </c>
      <c r="B112" s="87" t="s">
        <v>65</v>
      </c>
      <c r="D112" s="295">
        <v>30</v>
      </c>
      <c r="E112" s="48" t="s">
        <v>10</v>
      </c>
      <c r="G112" s="56">
        <f>D112*F112</f>
        <v>0</v>
      </c>
      <c r="I112" s="69"/>
      <c r="J112" s="56">
        <f>D112*I112</f>
        <v>0</v>
      </c>
      <c r="K112" s="57">
        <v>160</v>
      </c>
      <c r="L112" s="57">
        <f>SUM(G112+J112)</f>
        <v>0</v>
      </c>
      <c r="M112" s="43"/>
      <c r="N112" s="125"/>
      <c r="O112" s="116"/>
      <c r="P112" s="45"/>
      <c r="R112" s="34"/>
      <c r="AE112" s="18"/>
      <c r="AF112" s="18"/>
      <c r="AG112" s="18"/>
      <c r="AH112" s="18"/>
      <c r="AI112" s="18"/>
      <c r="AJ112" s="18"/>
      <c r="AK112" s="18"/>
      <c r="AL112" s="18"/>
      <c r="AM112" s="18"/>
      <c r="AN112" s="18"/>
      <c r="AO112" s="18"/>
      <c r="AP112" s="18"/>
    </row>
    <row r="113" spans="1:42" x14ac:dyDescent="0.25">
      <c r="A113" s="237" t="s">
        <v>323</v>
      </c>
      <c r="B113" s="87" t="s">
        <v>88</v>
      </c>
      <c r="D113" s="295">
        <v>39</v>
      </c>
      <c r="E113" s="48" t="s">
        <v>10</v>
      </c>
      <c r="G113" s="56">
        <f t="shared" si="61"/>
        <v>0</v>
      </c>
      <c r="I113" s="69"/>
      <c r="J113" s="56">
        <f t="shared" si="62"/>
        <v>0</v>
      </c>
      <c r="K113" s="57">
        <v>160</v>
      </c>
      <c r="L113" s="57">
        <f t="shared" si="63"/>
        <v>0</v>
      </c>
      <c r="M113" s="43"/>
      <c r="N113" s="125"/>
      <c r="O113" s="116"/>
      <c r="P113" s="45"/>
      <c r="AE113" s="18"/>
      <c r="AF113" s="18"/>
      <c r="AG113" s="18"/>
      <c r="AH113" s="18"/>
      <c r="AI113" s="18"/>
      <c r="AJ113" s="18"/>
      <c r="AK113" s="18"/>
      <c r="AL113" s="18"/>
      <c r="AM113" s="18"/>
      <c r="AN113" s="18"/>
      <c r="AO113" s="18"/>
      <c r="AP113" s="18"/>
    </row>
    <row r="114" spans="1:42" x14ac:dyDescent="0.25">
      <c r="A114" s="237" t="s">
        <v>324</v>
      </c>
      <c r="B114" s="12" t="s">
        <v>63</v>
      </c>
      <c r="D114" s="295">
        <v>84</v>
      </c>
      <c r="E114" s="113" t="s">
        <v>10</v>
      </c>
      <c r="G114" s="58">
        <f>D114*F114</f>
        <v>0</v>
      </c>
      <c r="H114" s="59"/>
      <c r="I114" s="71"/>
      <c r="J114" s="58">
        <f>D114*I114</f>
        <v>0</v>
      </c>
      <c r="K114" s="59"/>
      <c r="L114" s="59">
        <f>SUM(G114+J114)</f>
        <v>0</v>
      </c>
      <c r="M114" s="43"/>
      <c r="N114" s="125"/>
      <c r="O114" s="87"/>
      <c r="P114" s="45"/>
      <c r="Q114" s="87"/>
      <c r="R114" s="87"/>
      <c r="S114" s="87"/>
      <c r="T114" s="87"/>
      <c r="U114" s="87"/>
      <c r="V114" s="87"/>
      <c r="W114" s="87"/>
      <c r="X114" s="87"/>
      <c r="Y114" s="87"/>
      <c r="Z114" s="87"/>
      <c r="AA114" s="87"/>
      <c r="AB114" s="87"/>
      <c r="AC114" s="87"/>
      <c r="AD114" s="87"/>
    </row>
    <row r="115" spans="1:42" x14ac:dyDescent="0.25">
      <c r="A115" s="237" t="s">
        <v>325</v>
      </c>
      <c r="B115" s="12" t="s">
        <v>28</v>
      </c>
      <c r="D115" s="73">
        <v>35</v>
      </c>
      <c r="E115" s="61" t="s">
        <v>10</v>
      </c>
      <c r="G115" s="56">
        <f t="shared" si="61"/>
        <v>0</v>
      </c>
      <c r="I115" s="69"/>
      <c r="J115" s="56">
        <f t="shared" si="62"/>
        <v>0</v>
      </c>
      <c r="K115" s="57">
        <v>2122.7999999999997</v>
      </c>
      <c r="L115" s="57">
        <f t="shared" si="63"/>
        <v>0</v>
      </c>
      <c r="M115" s="43"/>
      <c r="N115" s="125"/>
      <c r="O115" s="18"/>
      <c r="P115" s="45"/>
      <c r="AE115" s="18"/>
    </row>
    <row r="116" spans="1:42" x14ac:dyDescent="0.25">
      <c r="A116" s="237" t="s">
        <v>326</v>
      </c>
      <c r="B116" s="87" t="s">
        <v>76</v>
      </c>
      <c r="D116" s="73">
        <v>11</v>
      </c>
      <c r="E116" s="48" t="s">
        <v>10</v>
      </c>
      <c r="G116" s="56">
        <f t="shared" si="61"/>
        <v>0</v>
      </c>
      <c r="I116" s="69"/>
      <c r="J116" s="56">
        <f t="shared" si="62"/>
        <v>0</v>
      </c>
      <c r="K116" s="57">
        <v>2122.7999999999997</v>
      </c>
      <c r="L116" s="57">
        <f t="shared" si="63"/>
        <v>0</v>
      </c>
      <c r="M116" s="43"/>
      <c r="N116" s="125"/>
      <c r="O116" s="41"/>
      <c r="P116" s="45"/>
      <c r="AE116" s="18"/>
      <c r="AF116" s="18"/>
      <c r="AG116" s="18"/>
      <c r="AH116" s="18"/>
      <c r="AI116" s="18"/>
      <c r="AJ116" s="18"/>
      <c r="AK116" s="18"/>
      <c r="AL116" s="18"/>
      <c r="AM116" s="18"/>
      <c r="AN116" s="18"/>
      <c r="AO116" s="18"/>
      <c r="AP116" s="18"/>
    </row>
    <row r="117" spans="1:42" x14ac:dyDescent="0.25">
      <c r="A117" s="237" t="s">
        <v>327</v>
      </c>
      <c r="B117" s="12" t="s">
        <v>77</v>
      </c>
      <c r="D117" s="73">
        <v>12</v>
      </c>
      <c r="E117" s="61" t="s">
        <v>10</v>
      </c>
      <c r="G117" s="56">
        <f t="shared" si="61"/>
        <v>0</v>
      </c>
      <c r="I117" s="69"/>
      <c r="J117" s="56">
        <f t="shared" si="62"/>
        <v>0</v>
      </c>
      <c r="K117" s="57">
        <v>2122.7999999999997</v>
      </c>
      <c r="L117" s="57">
        <f t="shared" si="63"/>
        <v>0</v>
      </c>
      <c r="M117" s="43"/>
      <c r="N117" s="125"/>
      <c r="O117" s="18"/>
      <c r="P117" s="45"/>
      <c r="AE117" s="18"/>
    </row>
    <row r="118" spans="1:42" x14ac:dyDescent="0.25">
      <c r="A118" s="237" t="s">
        <v>328</v>
      </c>
      <c r="B118" s="87" t="s">
        <v>66</v>
      </c>
      <c r="D118" s="295">
        <v>6</v>
      </c>
      <c r="E118" s="48" t="s">
        <v>10</v>
      </c>
      <c r="G118" s="56">
        <f>D118*F118</f>
        <v>0</v>
      </c>
      <c r="I118" s="69"/>
      <c r="J118" s="56">
        <f>D118*I118</f>
        <v>0</v>
      </c>
      <c r="K118" s="57">
        <v>2122.7999999999997</v>
      </c>
      <c r="L118" s="57">
        <f>SUM(G118+J118)</f>
        <v>0</v>
      </c>
      <c r="M118" s="43"/>
      <c r="N118" s="125"/>
      <c r="O118" s="116"/>
      <c r="P118" s="45"/>
      <c r="R118" s="34"/>
      <c r="AE118" s="18"/>
      <c r="AF118" s="18"/>
      <c r="AG118" s="18"/>
      <c r="AH118" s="18"/>
      <c r="AI118" s="18"/>
      <c r="AJ118" s="18"/>
      <c r="AK118" s="18"/>
      <c r="AL118" s="18"/>
      <c r="AM118" s="18"/>
      <c r="AN118" s="18"/>
      <c r="AO118" s="18"/>
      <c r="AP118" s="18"/>
    </row>
    <row r="119" spans="1:42" x14ac:dyDescent="0.25">
      <c r="A119" s="237" t="s">
        <v>329</v>
      </c>
      <c r="B119" s="87" t="s">
        <v>224</v>
      </c>
      <c r="D119" s="304">
        <v>5</v>
      </c>
      <c r="E119" s="48" t="s">
        <v>10</v>
      </c>
      <c r="G119" s="56">
        <f t="shared" si="61"/>
        <v>0</v>
      </c>
      <c r="I119" s="69"/>
      <c r="J119" s="56">
        <f t="shared" si="62"/>
        <v>0</v>
      </c>
      <c r="L119" s="57">
        <f t="shared" ref="L119:L120" si="64">SUM(G119+J119)</f>
        <v>0</v>
      </c>
      <c r="M119" s="43"/>
      <c r="N119" s="116"/>
      <c r="O119" s="116"/>
      <c r="P119" s="115"/>
      <c r="AE119" s="18"/>
      <c r="AF119" s="18"/>
      <c r="AG119" s="18"/>
      <c r="AH119" s="18"/>
      <c r="AI119" s="18"/>
      <c r="AJ119" s="18"/>
      <c r="AK119" s="18"/>
      <c r="AL119" s="18"/>
      <c r="AM119" s="18"/>
      <c r="AN119" s="18"/>
      <c r="AO119" s="18"/>
      <c r="AP119" s="18"/>
    </row>
    <row r="120" spans="1:42" x14ac:dyDescent="0.25">
      <c r="A120" s="237" t="s">
        <v>330</v>
      </c>
      <c r="B120" s="87" t="s">
        <v>225</v>
      </c>
      <c r="D120" s="304">
        <v>3</v>
      </c>
      <c r="E120" s="48" t="s">
        <v>10</v>
      </c>
      <c r="G120" s="56">
        <f t="shared" si="61"/>
        <v>0</v>
      </c>
      <c r="H120" s="69"/>
      <c r="I120" s="69"/>
      <c r="J120" s="56">
        <f t="shared" si="62"/>
        <v>0</v>
      </c>
      <c r="L120" s="57">
        <f t="shared" si="64"/>
        <v>0</v>
      </c>
      <c r="M120" s="43"/>
      <c r="N120" s="116"/>
      <c r="O120" s="116"/>
      <c r="P120" s="115"/>
      <c r="AE120" s="18"/>
      <c r="AF120" s="18"/>
      <c r="AG120" s="18"/>
      <c r="AH120" s="18"/>
      <c r="AI120" s="18"/>
      <c r="AJ120" s="18"/>
      <c r="AK120" s="18"/>
      <c r="AL120" s="18"/>
      <c r="AM120" s="18"/>
      <c r="AN120" s="18"/>
      <c r="AO120" s="18"/>
      <c r="AP120" s="18"/>
    </row>
    <row r="121" spans="1:42" x14ac:dyDescent="0.25">
      <c r="A121" s="237" t="s">
        <v>331</v>
      </c>
      <c r="B121" s="87" t="s">
        <v>223</v>
      </c>
      <c r="D121" s="304">
        <v>21</v>
      </c>
      <c r="E121" s="48" t="s">
        <v>10</v>
      </c>
      <c r="G121" s="56">
        <f t="shared" ref="G121" si="65">F121*D121</f>
        <v>0</v>
      </c>
      <c r="I121" s="69"/>
      <c r="J121" s="56"/>
      <c r="K121" s="57">
        <v>2122.7999999999997</v>
      </c>
      <c r="L121" s="57">
        <f t="shared" ref="L121:L122" si="66">J121+G121</f>
        <v>0</v>
      </c>
      <c r="M121" s="43"/>
      <c r="N121" s="212"/>
      <c r="O121" s="18"/>
      <c r="P121" s="12"/>
      <c r="Q121" s="12"/>
      <c r="R121" s="12"/>
      <c r="T121" s="12"/>
      <c r="U121" s="87"/>
      <c r="V121" s="87"/>
      <c r="W121" s="87"/>
      <c r="X121" s="87"/>
      <c r="Y121" s="87"/>
      <c r="Z121" s="87"/>
      <c r="AA121" s="87"/>
      <c r="AB121" s="87"/>
      <c r="AC121" s="87"/>
      <c r="AD121" s="87"/>
    </row>
    <row r="122" spans="1:42" x14ac:dyDescent="0.25">
      <c r="A122" s="237"/>
      <c r="B122" s="15" t="s">
        <v>62</v>
      </c>
      <c r="D122" s="304">
        <v>21</v>
      </c>
      <c r="E122" s="48" t="s">
        <v>10</v>
      </c>
      <c r="G122" s="56"/>
      <c r="I122" s="62"/>
      <c r="J122" s="56">
        <f t="shared" ref="J122" si="67">I122*D122</f>
        <v>0</v>
      </c>
      <c r="L122" s="57">
        <f t="shared" si="66"/>
        <v>0</v>
      </c>
      <c r="M122" s="43"/>
      <c r="N122" s="212"/>
      <c r="O122" s="12"/>
      <c r="P122" s="12"/>
      <c r="Q122" s="12"/>
      <c r="R122" s="12"/>
      <c r="T122" s="12"/>
      <c r="U122" s="87"/>
      <c r="V122" s="87"/>
      <c r="W122" s="87"/>
      <c r="X122" s="87"/>
      <c r="Y122" s="87"/>
      <c r="Z122" s="87"/>
      <c r="AA122" s="87"/>
      <c r="AB122" s="87"/>
      <c r="AC122" s="87"/>
      <c r="AD122" s="87"/>
    </row>
    <row r="123" spans="1:42" x14ac:dyDescent="0.25">
      <c r="A123" s="238" t="s">
        <v>332</v>
      </c>
      <c r="B123" s="12" t="s">
        <v>78</v>
      </c>
      <c r="D123" s="73">
        <v>750</v>
      </c>
      <c r="E123" s="61" t="s">
        <v>10</v>
      </c>
      <c r="G123" s="56">
        <f t="shared" si="61"/>
        <v>0</v>
      </c>
      <c r="I123" s="69"/>
      <c r="J123" s="56">
        <f t="shared" si="62"/>
        <v>0</v>
      </c>
      <c r="K123" s="57">
        <v>313.60000000000002</v>
      </c>
      <c r="L123" s="57">
        <f t="shared" si="63"/>
        <v>0</v>
      </c>
      <c r="M123" s="43"/>
      <c r="N123" s="125"/>
      <c r="O123" s="18"/>
      <c r="P123" s="45"/>
      <c r="AE123" s="18"/>
    </row>
    <row r="124" spans="1:42" x14ac:dyDescent="0.25">
      <c r="A124" s="238" t="s">
        <v>332</v>
      </c>
      <c r="B124" s="12" t="s">
        <v>79</v>
      </c>
      <c r="D124" s="73">
        <v>450</v>
      </c>
      <c r="E124" s="61" t="s">
        <v>10</v>
      </c>
      <c r="G124" s="56">
        <f t="shared" si="61"/>
        <v>0</v>
      </c>
      <c r="I124" s="69"/>
      <c r="J124" s="56">
        <f t="shared" si="62"/>
        <v>0</v>
      </c>
      <c r="K124" s="57">
        <v>743.40000000000009</v>
      </c>
      <c r="L124" s="57">
        <f t="shared" si="63"/>
        <v>0</v>
      </c>
      <c r="M124" s="43"/>
      <c r="N124" s="125"/>
      <c r="O124" s="18"/>
      <c r="P124" s="45"/>
      <c r="AE124" s="18"/>
    </row>
    <row r="125" spans="1:42" x14ac:dyDescent="0.25">
      <c r="A125" s="237"/>
      <c r="F125" s="55"/>
      <c r="G125" s="56"/>
      <c r="J125" s="56"/>
      <c r="M125" s="43"/>
      <c r="N125" s="125"/>
      <c r="O125" s="85"/>
      <c r="P125" s="45"/>
    </row>
    <row r="126" spans="1:42" x14ac:dyDescent="0.25">
      <c r="A126" s="237"/>
      <c r="B126" s="12"/>
      <c r="E126" s="61"/>
      <c r="F126" s="70"/>
      <c r="G126" s="56"/>
      <c r="H126" s="59"/>
      <c r="I126" s="71"/>
      <c r="J126" s="56"/>
      <c r="K126" s="59"/>
      <c r="M126" s="43"/>
      <c r="N126" s="125"/>
      <c r="O126" s="85"/>
      <c r="P126" s="45"/>
      <c r="Q126" s="87"/>
      <c r="S126" s="45"/>
      <c r="AE126" s="18"/>
      <c r="AF126" s="18"/>
      <c r="AG126" s="18"/>
      <c r="AH126" s="18"/>
      <c r="AI126" s="18"/>
      <c r="AJ126" s="18"/>
      <c r="AK126" s="18"/>
      <c r="AL126" s="18"/>
      <c r="AM126" s="18"/>
      <c r="AN126" s="18"/>
    </row>
    <row r="127" spans="1:42" x14ac:dyDescent="0.25">
      <c r="A127" s="237"/>
      <c r="B127" s="38" t="s">
        <v>34</v>
      </c>
      <c r="F127" s="55"/>
      <c r="G127" s="56"/>
      <c r="J127" s="56"/>
      <c r="M127" s="43"/>
      <c r="N127" s="125"/>
      <c r="O127" s="85"/>
      <c r="P127" s="45"/>
    </row>
    <row r="128" spans="1:42" x14ac:dyDescent="0.25">
      <c r="A128" s="237"/>
      <c r="F128" s="55"/>
      <c r="G128" s="56"/>
      <c r="J128" s="56"/>
      <c r="M128" s="43"/>
      <c r="N128" s="125"/>
      <c r="O128" s="85"/>
      <c r="P128" s="45"/>
    </row>
    <row r="129" spans="1:41" x14ac:dyDescent="0.25">
      <c r="A129" s="237" t="s">
        <v>333</v>
      </c>
      <c r="B129" s="12" t="s">
        <v>375</v>
      </c>
      <c r="D129" s="295">
        <v>45</v>
      </c>
      <c r="E129" s="48" t="s">
        <v>10</v>
      </c>
      <c r="G129" s="56">
        <f t="shared" ref="G129:G154" si="68">D129*F129</f>
        <v>0</v>
      </c>
      <c r="H129" s="68"/>
      <c r="I129" s="70"/>
      <c r="J129" s="56">
        <f t="shared" ref="J129:J154" si="69">D129*I129</f>
        <v>0</v>
      </c>
      <c r="K129" s="59"/>
      <c r="L129" s="57">
        <f t="shared" ref="L129:L153" si="70">SUM(G129+J129)</f>
        <v>0</v>
      </c>
      <c r="M129" s="43"/>
      <c r="N129" s="125"/>
      <c r="O129" s="85"/>
      <c r="P129" s="45"/>
      <c r="S129" s="45"/>
      <c r="AE129" s="18"/>
      <c r="AF129" s="18"/>
      <c r="AG129" s="18"/>
      <c r="AH129" s="18"/>
      <c r="AI129" s="18"/>
      <c r="AJ129" s="18"/>
      <c r="AK129" s="18"/>
      <c r="AL129" s="18"/>
      <c r="AM129" s="18"/>
      <c r="AN129" s="18"/>
      <c r="AO129" s="18"/>
    </row>
    <row r="130" spans="1:41" x14ac:dyDescent="0.25">
      <c r="A130" s="237" t="s">
        <v>334</v>
      </c>
      <c r="B130" s="12" t="s">
        <v>97</v>
      </c>
      <c r="D130" s="295">
        <v>45</v>
      </c>
      <c r="E130" s="48" t="s">
        <v>10</v>
      </c>
      <c r="G130" s="56">
        <f t="shared" ref="G130" si="71">D130*F130</f>
        <v>0</v>
      </c>
      <c r="H130" s="68"/>
      <c r="I130" s="70"/>
      <c r="J130" s="56">
        <f t="shared" ref="J130" si="72">D130*I130</f>
        <v>0</v>
      </c>
      <c r="K130" s="59"/>
      <c r="L130" s="57">
        <f t="shared" ref="L130" si="73">SUM(G130+J130)</f>
        <v>0</v>
      </c>
      <c r="M130" s="43"/>
      <c r="N130" s="125"/>
      <c r="O130" s="85"/>
      <c r="P130" s="45"/>
      <c r="S130" s="45"/>
      <c r="AE130" s="18"/>
      <c r="AF130" s="18"/>
      <c r="AG130" s="18"/>
      <c r="AH130" s="18"/>
      <c r="AI130" s="18"/>
      <c r="AJ130" s="18"/>
      <c r="AK130" s="18"/>
      <c r="AL130" s="18"/>
      <c r="AM130" s="18"/>
      <c r="AN130" s="18"/>
      <c r="AO130" s="18"/>
    </row>
    <row r="131" spans="1:41" x14ac:dyDescent="0.25">
      <c r="A131" s="237" t="s">
        <v>335</v>
      </c>
      <c r="B131" s="12" t="s">
        <v>59</v>
      </c>
      <c r="D131" s="295">
        <v>150</v>
      </c>
      <c r="E131" s="48" t="s">
        <v>11</v>
      </c>
      <c r="G131" s="56">
        <f t="shared" si="68"/>
        <v>0</v>
      </c>
      <c r="H131" s="59"/>
      <c r="I131" s="71"/>
      <c r="J131" s="56">
        <f t="shared" si="69"/>
        <v>0</v>
      </c>
      <c r="K131" s="59"/>
      <c r="L131" s="57">
        <f t="shared" si="70"/>
        <v>0</v>
      </c>
      <c r="M131" s="43"/>
      <c r="N131" s="125"/>
      <c r="O131" s="85"/>
      <c r="P131" s="45"/>
      <c r="S131" s="45"/>
      <c r="AE131" s="18"/>
      <c r="AF131" s="18"/>
      <c r="AG131" s="18"/>
      <c r="AH131" s="18"/>
      <c r="AI131" s="18"/>
      <c r="AJ131" s="18"/>
      <c r="AK131" s="18"/>
      <c r="AL131" s="18"/>
      <c r="AM131" s="18"/>
      <c r="AN131" s="18"/>
      <c r="AO131" s="18"/>
    </row>
    <row r="132" spans="1:41" x14ac:dyDescent="0.25">
      <c r="A132" s="237" t="s">
        <v>335</v>
      </c>
      <c r="B132" s="12" t="s">
        <v>92</v>
      </c>
      <c r="D132" s="295">
        <v>145</v>
      </c>
      <c r="E132" s="48" t="s">
        <v>11</v>
      </c>
      <c r="G132" s="56">
        <f>D132*F132</f>
        <v>0</v>
      </c>
      <c r="H132" s="68"/>
      <c r="I132" s="70"/>
      <c r="J132" s="56">
        <f>D132*I132</f>
        <v>0</v>
      </c>
      <c r="K132" s="59"/>
      <c r="L132" s="57">
        <f>SUM(G132+J132)</f>
        <v>0</v>
      </c>
      <c r="M132" s="43"/>
      <c r="N132" s="125"/>
      <c r="O132" s="85"/>
      <c r="P132" s="45"/>
      <c r="S132" s="45"/>
      <c r="AE132" s="18"/>
      <c r="AF132" s="18"/>
      <c r="AG132" s="18"/>
      <c r="AH132" s="18"/>
      <c r="AI132" s="18"/>
      <c r="AJ132" s="18"/>
      <c r="AK132" s="18"/>
      <c r="AL132" s="18"/>
      <c r="AM132" s="18"/>
      <c r="AN132" s="18"/>
      <c r="AO132" s="18"/>
    </row>
    <row r="133" spans="1:41" x14ac:dyDescent="0.25">
      <c r="A133" s="237" t="s">
        <v>335</v>
      </c>
      <c r="B133" s="12" t="s">
        <v>85</v>
      </c>
      <c r="D133" s="295">
        <v>65</v>
      </c>
      <c r="E133" s="48" t="s">
        <v>11</v>
      </c>
      <c r="G133" s="56">
        <f t="shared" si="68"/>
        <v>0</v>
      </c>
      <c r="H133" s="75"/>
      <c r="J133" s="56">
        <f t="shared" si="69"/>
        <v>0</v>
      </c>
      <c r="L133" s="57">
        <f t="shared" si="70"/>
        <v>0</v>
      </c>
      <c r="M133" s="43"/>
      <c r="N133" s="125"/>
      <c r="R133" s="45"/>
      <c r="AE133" s="18"/>
      <c r="AF133" s="18"/>
      <c r="AG133" s="18"/>
      <c r="AH133" s="18"/>
      <c r="AI133" s="18"/>
      <c r="AJ133" s="18"/>
      <c r="AK133" s="18"/>
      <c r="AL133" s="18"/>
      <c r="AM133" s="18"/>
      <c r="AN133" s="18"/>
    </row>
    <row r="134" spans="1:41" x14ac:dyDescent="0.25">
      <c r="A134" s="237" t="s">
        <v>336</v>
      </c>
      <c r="B134" s="12" t="s">
        <v>68</v>
      </c>
      <c r="D134" s="295">
        <v>505</v>
      </c>
      <c r="E134" s="48" t="s">
        <v>11</v>
      </c>
      <c r="G134" s="56">
        <f t="shared" ref="G134" si="74">D134*F134</f>
        <v>0</v>
      </c>
      <c r="H134" s="68"/>
      <c r="I134" s="70"/>
      <c r="J134" s="56">
        <f t="shared" ref="J134" si="75">D134*I134</f>
        <v>0</v>
      </c>
      <c r="K134" s="59"/>
      <c r="L134" s="57">
        <f t="shared" ref="L134" si="76">SUM(G134+J134)</f>
        <v>0</v>
      </c>
      <c r="M134" s="43"/>
      <c r="N134" s="125"/>
      <c r="O134" s="85"/>
      <c r="P134" s="45"/>
      <c r="S134" s="45"/>
      <c r="AE134" s="18"/>
      <c r="AF134" s="18"/>
      <c r="AG134" s="18"/>
      <c r="AH134" s="18"/>
      <c r="AI134" s="18"/>
      <c r="AJ134" s="18"/>
      <c r="AK134" s="18"/>
      <c r="AL134" s="18"/>
      <c r="AM134" s="18"/>
      <c r="AN134" s="18"/>
      <c r="AO134" s="18"/>
    </row>
    <row r="135" spans="1:41" x14ac:dyDescent="0.25">
      <c r="A135" s="237"/>
      <c r="B135" s="12"/>
      <c r="F135" s="70"/>
      <c r="G135" s="56"/>
      <c r="H135" s="68"/>
      <c r="I135" s="70"/>
      <c r="J135" s="56"/>
      <c r="K135" s="59"/>
      <c r="M135" s="43"/>
      <c r="N135" s="125"/>
      <c r="O135" s="85"/>
      <c r="P135" s="45"/>
      <c r="S135" s="45"/>
      <c r="AE135" s="18"/>
      <c r="AF135" s="18"/>
      <c r="AG135" s="18"/>
      <c r="AH135" s="18"/>
      <c r="AI135" s="18"/>
      <c r="AJ135" s="18"/>
      <c r="AK135" s="18"/>
      <c r="AL135" s="18"/>
      <c r="AM135" s="18"/>
      <c r="AN135" s="18"/>
      <c r="AO135" s="18"/>
    </row>
    <row r="136" spans="1:41" x14ac:dyDescent="0.25">
      <c r="A136" s="237"/>
      <c r="B136" s="12"/>
      <c r="G136" s="56"/>
      <c r="I136" s="69"/>
      <c r="J136" s="56"/>
      <c r="M136" s="43"/>
      <c r="N136" s="125"/>
      <c r="O136" s="85"/>
      <c r="P136" s="45"/>
      <c r="Q136" s="12"/>
      <c r="R136" s="87"/>
      <c r="S136" s="87"/>
      <c r="T136" s="87"/>
      <c r="U136" s="87"/>
      <c r="V136" s="87"/>
      <c r="W136" s="87"/>
      <c r="X136" s="87"/>
      <c r="Y136" s="87"/>
      <c r="Z136" s="87"/>
      <c r="AA136" s="87"/>
      <c r="AB136" s="87"/>
      <c r="AC136" s="87"/>
      <c r="AD136" s="87"/>
    </row>
    <row r="137" spans="1:41" x14ac:dyDescent="0.25">
      <c r="A137" s="237"/>
      <c r="B137" s="131" t="s">
        <v>38</v>
      </c>
      <c r="C137" s="132"/>
      <c r="D137" s="305"/>
      <c r="E137" s="290"/>
      <c r="F137" s="252"/>
      <c r="G137" s="56"/>
      <c r="I137" s="69"/>
      <c r="J137" s="56"/>
      <c r="M137" s="43"/>
      <c r="N137" s="125"/>
      <c r="O137" s="85"/>
      <c r="P137" s="45"/>
    </row>
    <row r="138" spans="1:41" x14ac:dyDescent="0.25">
      <c r="A138" s="237"/>
      <c r="F138" s="55"/>
      <c r="G138" s="56"/>
      <c r="J138" s="56"/>
      <c r="M138" s="43"/>
      <c r="N138" s="125"/>
      <c r="O138" s="85"/>
      <c r="P138" s="45"/>
    </row>
    <row r="139" spans="1:41" x14ac:dyDescent="0.25">
      <c r="A139" s="237" t="s">
        <v>337</v>
      </c>
      <c r="B139" s="12" t="s">
        <v>60</v>
      </c>
      <c r="D139" s="297">
        <v>320</v>
      </c>
      <c r="E139" s="105" t="s">
        <v>11</v>
      </c>
      <c r="G139" s="56">
        <f t="shared" si="68"/>
        <v>0</v>
      </c>
      <c r="H139" s="59"/>
      <c r="I139" s="71"/>
      <c r="J139" s="56">
        <f t="shared" si="69"/>
        <v>0</v>
      </c>
      <c r="K139" s="59"/>
      <c r="L139" s="57">
        <f t="shared" si="70"/>
        <v>0</v>
      </c>
      <c r="M139" s="43"/>
      <c r="N139" s="125"/>
      <c r="O139" s="85"/>
      <c r="P139" s="45"/>
      <c r="S139" s="45"/>
      <c r="AE139" s="18"/>
      <c r="AF139" s="18"/>
      <c r="AG139" s="18"/>
      <c r="AH139" s="18"/>
      <c r="AI139" s="18"/>
      <c r="AJ139" s="18"/>
      <c r="AK139" s="18"/>
      <c r="AL139" s="18"/>
      <c r="AM139" s="18"/>
      <c r="AN139" s="18"/>
    </row>
    <row r="140" spans="1:41" x14ac:dyDescent="0.25">
      <c r="A140" s="237" t="s">
        <v>338</v>
      </c>
      <c r="B140" s="12" t="s">
        <v>61</v>
      </c>
      <c r="D140" s="297">
        <v>85</v>
      </c>
      <c r="E140" s="105" t="s">
        <v>11</v>
      </c>
      <c r="G140" s="56">
        <f t="shared" si="68"/>
        <v>0</v>
      </c>
      <c r="H140" s="59"/>
      <c r="I140" s="71"/>
      <c r="J140" s="56">
        <f t="shared" si="69"/>
        <v>0</v>
      </c>
      <c r="K140" s="59"/>
      <c r="L140" s="57">
        <f t="shared" si="70"/>
        <v>0</v>
      </c>
      <c r="M140" s="43"/>
      <c r="N140" s="125"/>
      <c r="O140" s="85"/>
      <c r="P140" s="45"/>
      <c r="S140" s="45"/>
      <c r="AE140" s="18"/>
      <c r="AF140" s="18"/>
      <c r="AG140" s="18"/>
      <c r="AH140" s="18"/>
      <c r="AI140" s="18"/>
      <c r="AJ140" s="18"/>
      <c r="AK140" s="18"/>
      <c r="AL140" s="18"/>
      <c r="AM140" s="18"/>
      <c r="AN140" s="18"/>
    </row>
    <row r="141" spans="1:41" x14ac:dyDescent="0.25">
      <c r="A141" s="237" t="s">
        <v>339</v>
      </c>
      <c r="B141" s="12" t="s">
        <v>89</v>
      </c>
      <c r="D141" s="295">
        <v>1250</v>
      </c>
      <c r="E141" s="105" t="s">
        <v>11</v>
      </c>
      <c r="G141" s="56">
        <f t="shared" si="68"/>
        <v>0</v>
      </c>
      <c r="H141" s="59"/>
      <c r="I141" s="71"/>
      <c r="J141" s="56">
        <f t="shared" si="69"/>
        <v>0</v>
      </c>
      <c r="K141" s="59"/>
      <c r="L141" s="57">
        <f t="shared" si="70"/>
        <v>0</v>
      </c>
      <c r="M141" s="43"/>
      <c r="N141" s="125"/>
      <c r="O141" s="85"/>
      <c r="P141" s="45"/>
      <c r="S141" s="45"/>
      <c r="AE141" s="18"/>
      <c r="AF141" s="18"/>
      <c r="AG141" s="18"/>
      <c r="AH141" s="18"/>
      <c r="AI141" s="18"/>
      <c r="AJ141" s="18"/>
      <c r="AK141" s="18"/>
      <c r="AL141" s="18"/>
      <c r="AM141" s="18"/>
      <c r="AN141" s="18"/>
    </row>
    <row r="142" spans="1:41" x14ac:dyDescent="0.25">
      <c r="A142" s="237" t="s">
        <v>340</v>
      </c>
      <c r="B142" s="87" t="s">
        <v>260</v>
      </c>
      <c r="D142" s="295">
        <v>125</v>
      </c>
      <c r="E142" s="49" t="s">
        <v>11</v>
      </c>
      <c r="G142" s="56">
        <f t="shared" ref="G142" si="77">D142*F142</f>
        <v>0</v>
      </c>
      <c r="J142" s="56">
        <f t="shared" ref="J142" si="78">D142*I142</f>
        <v>0</v>
      </c>
      <c r="L142" s="57">
        <f t="shared" ref="L142" si="79">SUM(G142+J142)</f>
        <v>0</v>
      </c>
      <c r="M142" s="43"/>
      <c r="N142" s="125"/>
      <c r="O142" s="117"/>
      <c r="P142" s="45"/>
      <c r="Q142" s="118"/>
      <c r="R142" s="87"/>
      <c r="T142" s="12"/>
      <c r="U142" s="87"/>
      <c r="V142" s="87"/>
      <c r="W142" s="87"/>
      <c r="X142" s="87"/>
      <c r="Y142" s="87"/>
      <c r="Z142" s="87"/>
      <c r="AA142" s="87"/>
      <c r="AB142" s="87"/>
      <c r="AC142" s="87"/>
      <c r="AD142" s="87"/>
    </row>
    <row r="143" spans="1:41" x14ac:dyDescent="0.25">
      <c r="A143" s="237" t="s">
        <v>340</v>
      </c>
      <c r="B143" s="87" t="s">
        <v>221</v>
      </c>
      <c r="D143" s="295">
        <v>720</v>
      </c>
      <c r="E143" s="49" t="s">
        <v>11</v>
      </c>
      <c r="G143" s="56">
        <f t="shared" ref="G143" si="80">D143*F143</f>
        <v>0</v>
      </c>
      <c r="J143" s="56">
        <f t="shared" ref="J143" si="81">D143*I143</f>
        <v>0</v>
      </c>
      <c r="L143" s="57">
        <f t="shared" ref="L143" si="82">SUM(G143+J143)</f>
        <v>0</v>
      </c>
      <c r="M143" s="43"/>
      <c r="N143" s="125"/>
      <c r="O143" s="117"/>
      <c r="P143" s="45"/>
      <c r="Q143" s="118"/>
      <c r="R143" s="87"/>
      <c r="T143" s="12"/>
      <c r="U143" s="87"/>
      <c r="V143" s="87"/>
      <c r="W143" s="87"/>
      <c r="X143" s="87"/>
      <c r="Y143" s="87"/>
      <c r="Z143" s="87"/>
      <c r="AA143" s="87"/>
      <c r="AB143" s="87"/>
      <c r="AC143" s="87"/>
      <c r="AD143" s="87"/>
    </row>
    <row r="144" spans="1:41" x14ac:dyDescent="0.25">
      <c r="A144" s="237" t="s">
        <v>341</v>
      </c>
      <c r="B144" s="87" t="s">
        <v>220</v>
      </c>
      <c r="D144" s="295">
        <v>250</v>
      </c>
      <c r="E144" s="49" t="s">
        <v>11</v>
      </c>
      <c r="G144" s="56">
        <f t="shared" ref="G144" si="83">D144*F144</f>
        <v>0</v>
      </c>
      <c r="J144" s="56">
        <f t="shared" ref="J144" si="84">D144*I144</f>
        <v>0</v>
      </c>
      <c r="L144" s="57">
        <f t="shared" ref="L144" si="85">SUM(G144+J144)</f>
        <v>0</v>
      </c>
      <c r="M144" s="43"/>
      <c r="N144" s="125"/>
      <c r="O144" s="117"/>
      <c r="P144" s="45"/>
      <c r="Q144" s="118"/>
      <c r="R144" s="87"/>
      <c r="T144" s="12"/>
      <c r="U144" s="87"/>
      <c r="V144" s="87"/>
      <c r="W144" s="87"/>
      <c r="X144" s="87"/>
      <c r="Y144" s="87"/>
      <c r="Z144" s="87"/>
      <c r="AA144" s="87"/>
      <c r="AB144" s="87"/>
      <c r="AC144" s="87"/>
      <c r="AD144" s="87"/>
    </row>
    <row r="145" spans="1:42" x14ac:dyDescent="0.25">
      <c r="A145" s="237" t="s">
        <v>342</v>
      </c>
      <c r="B145" s="87" t="s">
        <v>219</v>
      </c>
      <c r="D145" s="295">
        <v>420</v>
      </c>
      <c r="E145" s="49" t="s">
        <v>11</v>
      </c>
      <c r="G145" s="56">
        <f t="shared" ref="G145" si="86">D145*F145</f>
        <v>0</v>
      </c>
      <c r="J145" s="56">
        <f t="shared" ref="J145" si="87">D145*I145</f>
        <v>0</v>
      </c>
      <c r="L145" s="57">
        <f t="shared" ref="L145" si="88">SUM(G145+J145)</f>
        <v>0</v>
      </c>
      <c r="M145" s="43"/>
      <c r="N145" s="125"/>
      <c r="O145" s="117"/>
      <c r="P145" s="45"/>
      <c r="Q145" s="118"/>
      <c r="R145" s="87"/>
      <c r="T145" s="12"/>
      <c r="U145" s="87"/>
      <c r="V145" s="87"/>
      <c r="W145" s="87"/>
      <c r="X145" s="87"/>
      <c r="Y145" s="87"/>
      <c r="Z145" s="87"/>
      <c r="AA145" s="87"/>
      <c r="AB145" s="87"/>
      <c r="AC145" s="87"/>
      <c r="AD145" s="87"/>
    </row>
    <row r="146" spans="1:42" x14ac:dyDescent="0.25">
      <c r="A146" s="237" t="s">
        <v>343</v>
      </c>
      <c r="B146" s="87" t="s">
        <v>218</v>
      </c>
      <c r="D146" s="295">
        <v>380</v>
      </c>
      <c r="E146" s="49" t="s">
        <v>11</v>
      </c>
      <c r="G146" s="56">
        <f t="shared" ref="G146" si="89">D146*F146</f>
        <v>0</v>
      </c>
      <c r="J146" s="56">
        <f t="shared" ref="J146" si="90">D146*I146</f>
        <v>0</v>
      </c>
      <c r="L146" s="57">
        <f t="shared" ref="L146" si="91">SUM(G146+J146)</f>
        <v>0</v>
      </c>
      <c r="M146" s="43"/>
      <c r="N146" s="125"/>
      <c r="O146" s="117"/>
      <c r="P146" s="45"/>
      <c r="Q146" s="118"/>
      <c r="R146" s="87"/>
      <c r="T146" s="12"/>
      <c r="U146" s="87"/>
      <c r="V146" s="87"/>
      <c r="W146" s="87"/>
      <c r="X146" s="87"/>
      <c r="Y146" s="87"/>
      <c r="Z146" s="87"/>
      <c r="AA146" s="87"/>
      <c r="AB146" s="87"/>
      <c r="AC146" s="87"/>
      <c r="AD146" s="87"/>
    </row>
    <row r="147" spans="1:42" x14ac:dyDescent="0.25">
      <c r="A147" s="237" t="s">
        <v>343</v>
      </c>
      <c r="B147" s="87" t="s">
        <v>217</v>
      </c>
      <c r="D147" s="295">
        <v>940</v>
      </c>
      <c r="E147" s="49" t="s">
        <v>11</v>
      </c>
      <c r="G147" s="56">
        <f t="shared" ref="G147:G148" si="92">D147*F147</f>
        <v>0</v>
      </c>
      <c r="J147" s="56">
        <f t="shared" ref="J147:J148" si="93">D147*I147</f>
        <v>0</v>
      </c>
      <c r="L147" s="57">
        <f t="shared" ref="L147:L148" si="94">SUM(G147+J147)</f>
        <v>0</v>
      </c>
      <c r="M147" s="43"/>
      <c r="N147" s="125"/>
      <c r="O147" s="117"/>
      <c r="P147" s="45"/>
      <c r="Q147" s="118"/>
      <c r="R147" s="87"/>
      <c r="T147" s="12"/>
      <c r="U147" s="87"/>
      <c r="V147" s="87"/>
      <c r="W147" s="87"/>
      <c r="X147" s="87"/>
      <c r="Y147" s="87"/>
      <c r="Z147" s="87"/>
      <c r="AA147" s="87"/>
      <c r="AB147" s="87"/>
      <c r="AC147" s="87"/>
      <c r="AD147" s="87"/>
    </row>
    <row r="148" spans="1:42" x14ac:dyDescent="0.25">
      <c r="A148" s="237" t="s">
        <v>337</v>
      </c>
      <c r="B148" s="87" t="s">
        <v>391</v>
      </c>
      <c r="D148" s="295">
        <v>12</v>
      </c>
      <c r="E148" s="49" t="s">
        <v>11</v>
      </c>
      <c r="G148" s="56">
        <f t="shared" si="92"/>
        <v>0</v>
      </c>
      <c r="I148" s="69"/>
      <c r="J148" s="56">
        <f t="shared" si="93"/>
        <v>0</v>
      </c>
      <c r="L148" s="57">
        <f t="shared" si="94"/>
        <v>0</v>
      </c>
      <c r="M148" s="43"/>
      <c r="N148" s="125"/>
      <c r="O148" s="85"/>
      <c r="P148" s="45"/>
      <c r="Q148" s="42"/>
      <c r="R148" s="106"/>
      <c r="S148" s="107"/>
      <c r="T148" s="87"/>
      <c r="U148" s="106"/>
      <c r="V148" s="107"/>
      <c r="W148" s="87"/>
      <c r="X148" s="86"/>
      <c r="AE148" s="18"/>
      <c r="AF148" s="18"/>
      <c r="AG148" s="18"/>
      <c r="AH148" s="18"/>
      <c r="AI148" s="18"/>
      <c r="AJ148" s="18"/>
      <c r="AK148" s="18"/>
      <c r="AL148" s="18"/>
      <c r="AM148" s="18"/>
      <c r="AN148" s="18"/>
      <c r="AO148" s="18"/>
    </row>
    <row r="149" spans="1:42" x14ac:dyDescent="0.25">
      <c r="A149" s="237"/>
      <c r="B149" s="12"/>
      <c r="D149" s="297"/>
      <c r="E149" s="105"/>
      <c r="F149" s="68"/>
      <c r="G149" s="56"/>
      <c r="H149" s="59"/>
      <c r="I149" s="71"/>
      <c r="J149" s="62"/>
      <c r="K149" s="71"/>
      <c r="L149" s="69"/>
      <c r="M149" s="43"/>
      <c r="N149" s="125"/>
      <c r="O149" s="85"/>
      <c r="P149" s="45"/>
      <c r="S149" s="45"/>
      <c r="AE149" s="18"/>
      <c r="AF149" s="18"/>
      <c r="AG149" s="18"/>
      <c r="AH149" s="18"/>
      <c r="AI149" s="18"/>
      <c r="AJ149" s="18"/>
      <c r="AK149" s="18"/>
      <c r="AL149" s="18"/>
      <c r="AM149" s="18"/>
      <c r="AN149" s="18"/>
    </row>
    <row r="150" spans="1:42" x14ac:dyDescent="0.25">
      <c r="A150" s="237"/>
      <c r="E150" s="49"/>
      <c r="F150" s="55"/>
      <c r="G150" s="56"/>
      <c r="I150" s="69"/>
      <c r="J150" s="62"/>
      <c r="K150" s="69"/>
      <c r="L150" s="69"/>
      <c r="M150" s="43"/>
      <c r="N150" s="125"/>
      <c r="O150" s="85"/>
      <c r="P150" s="45"/>
      <c r="Q150" s="42"/>
      <c r="R150" s="106"/>
      <c r="S150" s="107"/>
      <c r="T150" s="87"/>
      <c r="U150" s="106"/>
      <c r="V150" s="107"/>
      <c r="W150" s="87"/>
      <c r="X150" s="86"/>
      <c r="AE150" s="18"/>
      <c r="AF150" s="18"/>
      <c r="AG150" s="18"/>
      <c r="AH150" s="18"/>
      <c r="AI150" s="18"/>
      <c r="AJ150" s="18"/>
      <c r="AK150" s="18"/>
      <c r="AL150" s="18"/>
      <c r="AM150" s="18"/>
      <c r="AN150" s="18"/>
      <c r="AO150" s="18"/>
    </row>
    <row r="151" spans="1:42" x14ac:dyDescent="0.25">
      <c r="A151" s="237"/>
      <c r="B151" s="67" t="s">
        <v>45</v>
      </c>
      <c r="F151" s="55"/>
      <c r="G151" s="56"/>
      <c r="I151" s="69"/>
      <c r="J151" s="62"/>
      <c r="K151" s="69"/>
      <c r="L151" s="69"/>
      <c r="M151" s="43"/>
      <c r="N151" s="125"/>
      <c r="O151" s="85"/>
      <c r="P151" s="45"/>
      <c r="AE151" s="18"/>
      <c r="AF151" s="18"/>
      <c r="AG151" s="18"/>
      <c r="AH151" s="18"/>
      <c r="AI151" s="18"/>
      <c r="AJ151" s="18"/>
      <c r="AK151" s="18"/>
      <c r="AL151" s="18"/>
      <c r="AM151" s="18"/>
      <c r="AN151" s="18"/>
      <c r="AO151" s="18"/>
    </row>
    <row r="152" spans="1:42" x14ac:dyDescent="0.25">
      <c r="A152" s="237"/>
      <c r="F152" s="55"/>
      <c r="G152" s="56"/>
      <c r="I152" s="69"/>
      <c r="J152" s="62"/>
      <c r="K152" s="69"/>
      <c r="L152" s="69"/>
      <c r="M152" s="43"/>
      <c r="N152" s="125"/>
      <c r="O152" s="85"/>
      <c r="P152" s="45"/>
      <c r="AE152" s="18"/>
      <c r="AF152" s="18"/>
      <c r="AG152" s="18"/>
      <c r="AH152" s="18"/>
      <c r="AI152" s="18"/>
      <c r="AJ152" s="18"/>
      <c r="AK152" s="18"/>
      <c r="AL152" s="18"/>
      <c r="AM152" s="18"/>
      <c r="AN152" s="18"/>
      <c r="AO152" s="18"/>
    </row>
    <row r="153" spans="1:42" s="12" customFormat="1" x14ac:dyDescent="0.25">
      <c r="A153" s="239" t="s">
        <v>344</v>
      </c>
      <c r="B153" s="78" t="s">
        <v>376</v>
      </c>
      <c r="C153" s="64"/>
      <c r="D153" s="303">
        <v>1</v>
      </c>
      <c r="E153" s="288" t="s">
        <v>10</v>
      </c>
      <c r="F153" s="253"/>
      <c r="G153" s="56">
        <f t="shared" si="68"/>
        <v>0</v>
      </c>
      <c r="H153" s="62"/>
      <c r="I153" s="62"/>
      <c r="J153" s="62">
        <f t="shared" si="69"/>
        <v>0</v>
      </c>
      <c r="K153" s="69"/>
      <c r="L153" s="69">
        <f t="shared" si="70"/>
        <v>0</v>
      </c>
      <c r="M153" s="43"/>
      <c r="N153" s="125"/>
      <c r="O153" s="85"/>
      <c r="P153" s="45"/>
    </row>
    <row r="154" spans="1:42" x14ac:dyDescent="0.25">
      <c r="A154" s="239" t="s">
        <v>345</v>
      </c>
      <c r="B154" s="35" t="s">
        <v>377</v>
      </c>
      <c r="C154" s="39"/>
      <c r="D154" s="303">
        <v>10</v>
      </c>
      <c r="E154" s="50" t="s">
        <v>13</v>
      </c>
      <c r="F154" s="62"/>
      <c r="G154" s="62">
        <f t="shared" si="68"/>
        <v>0</v>
      </c>
      <c r="H154" s="62"/>
      <c r="I154" s="62"/>
      <c r="J154" s="62">
        <f t="shared" si="69"/>
        <v>0</v>
      </c>
      <c r="K154" s="69"/>
      <c r="L154" s="55">
        <f t="shared" ref="L154" si="95">SUM(G154+J154)</f>
        <v>0</v>
      </c>
      <c r="M154" s="43"/>
      <c r="N154" s="125"/>
      <c r="O154" s="41"/>
      <c r="P154" s="42"/>
      <c r="R154" s="42"/>
      <c r="AE154" s="18"/>
      <c r="AF154" s="18"/>
      <c r="AG154" s="18"/>
      <c r="AH154" s="18"/>
      <c r="AI154" s="18"/>
      <c r="AJ154" s="18"/>
      <c r="AK154" s="18"/>
      <c r="AL154" s="18"/>
      <c r="AM154" s="18"/>
      <c r="AN154" s="18"/>
      <c r="AO154" s="18"/>
      <c r="AP154" s="18"/>
    </row>
    <row r="155" spans="1:42" x14ac:dyDescent="0.25">
      <c r="A155" s="237"/>
      <c r="B155" s="35"/>
      <c r="C155" s="39"/>
      <c r="D155" s="303"/>
      <c r="E155" s="50"/>
      <c r="F155" s="62"/>
      <c r="G155" s="62"/>
      <c r="H155" s="62"/>
      <c r="I155" s="62"/>
      <c r="J155" s="62"/>
      <c r="K155" s="69"/>
      <c r="L155" s="55"/>
      <c r="M155" s="43"/>
      <c r="N155" s="125"/>
      <c r="O155" s="41"/>
      <c r="P155" s="42"/>
      <c r="R155" s="42"/>
      <c r="AE155" s="18"/>
      <c r="AF155" s="18"/>
      <c r="AG155" s="18"/>
      <c r="AH155" s="18"/>
      <c r="AI155" s="18"/>
      <c r="AJ155" s="18"/>
      <c r="AK155" s="18"/>
      <c r="AL155" s="18"/>
      <c r="AM155" s="18"/>
      <c r="AN155" s="18"/>
      <c r="AO155" s="18"/>
      <c r="AP155" s="18"/>
    </row>
    <row r="156" spans="1:42" x14ac:dyDescent="0.25">
      <c r="A156" s="237"/>
      <c r="B156" s="40"/>
      <c r="C156" s="19"/>
      <c r="D156" s="303"/>
      <c r="E156" s="50"/>
      <c r="F156" s="62"/>
      <c r="G156" s="56"/>
      <c r="H156" s="56"/>
      <c r="I156" s="62"/>
      <c r="J156" s="56"/>
      <c r="M156" s="43"/>
      <c r="N156" s="125"/>
      <c r="O156" s="112"/>
      <c r="P156" s="45"/>
    </row>
    <row r="157" spans="1:42" s="12" customFormat="1" x14ac:dyDescent="0.25">
      <c r="A157" s="237"/>
      <c r="B157" s="63" t="s">
        <v>51</v>
      </c>
      <c r="C157" s="21"/>
      <c r="D157" s="303"/>
      <c r="E157" s="288"/>
      <c r="F157" s="62"/>
      <c r="G157" s="62"/>
      <c r="H157" s="62"/>
      <c r="I157" s="62"/>
      <c r="J157" s="62"/>
      <c r="K157" s="69"/>
      <c r="L157" s="69"/>
      <c r="M157" s="43"/>
      <c r="N157" s="125"/>
      <c r="O157" s="112"/>
      <c r="P157" s="45"/>
      <c r="Q157" s="18"/>
      <c r="R157" s="18"/>
      <c r="S157" s="18"/>
      <c r="T157" s="18"/>
      <c r="U157" s="18"/>
      <c r="V157" s="18"/>
      <c r="W157" s="18"/>
      <c r="X157" s="18"/>
      <c r="Y157" s="18"/>
      <c r="Z157" s="18"/>
      <c r="AA157" s="18"/>
      <c r="AB157" s="18"/>
      <c r="AC157" s="18"/>
      <c r="AD157" s="18"/>
    </row>
    <row r="158" spans="1:42" x14ac:dyDescent="0.25">
      <c r="A158" s="237"/>
      <c r="B158" s="40"/>
      <c r="C158" s="39"/>
      <c r="D158" s="303"/>
      <c r="E158" s="50"/>
      <c r="F158" s="62"/>
      <c r="G158" s="56"/>
      <c r="H158" s="56"/>
      <c r="I158" s="62"/>
      <c r="J158" s="56"/>
      <c r="M158" s="43"/>
      <c r="N158" s="125"/>
      <c r="O158" s="112"/>
      <c r="P158" s="45"/>
    </row>
    <row r="159" spans="1:42" ht="13.5" customHeight="1" x14ac:dyDescent="0.25">
      <c r="A159" s="237" t="s">
        <v>346</v>
      </c>
      <c r="B159" s="127" t="s">
        <v>378</v>
      </c>
      <c r="C159" s="64"/>
      <c r="D159" s="303">
        <v>4</v>
      </c>
      <c r="E159" s="62" t="s">
        <v>10</v>
      </c>
      <c r="G159" s="56">
        <f t="shared" ref="G159" si="96">D159*F159</f>
        <v>0</v>
      </c>
      <c r="H159" s="62"/>
      <c r="I159" s="69"/>
      <c r="J159" s="56">
        <f t="shared" ref="J159" si="97">D159*I159</f>
        <v>0</v>
      </c>
      <c r="L159" s="57">
        <f t="shared" ref="L159" si="98">SUM(G159+J159)</f>
        <v>0</v>
      </c>
      <c r="M159" s="43"/>
      <c r="N159" s="125"/>
      <c r="O159" s="87"/>
      <c r="P159" s="45"/>
      <c r="Q159" s="87"/>
      <c r="R159" s="87"/>
      <c r="S159" s="87"/>
      <c r="T159" s="87"/>
      <c r="U159" s="87"/>
      <c r="V159" s="87"/>
      <c r="W159" s="87"/>
      <c r="X159" s="87"/>
      <c r="Y159" s="87"/>
      <c r="Z159" s="87"/>
      <c r="AA159" s="87"/>
      <c r="AB159" s="87"/>
      <c r="AC159" s="87"/>
      <c r="AD159" s="87"/>
    </row>
    <row r="160" spans="1:42" x14ac:dyDescent="0.25">
      <c r="A160" s="238"/>
      <c r="B160" s="127"/>
      <c r="C160" s="64"/>
      <c r="D160" s="303"/>
      <c r="E160" s="62"/>
      <c r="G160" s="56"/>
      <c r="H160" s="62"/>
      <c r="I160" s="69"/>
      <c r="J160" s="56"/>
      <c r="M160" s="43"/>
      <c r="N160" s="125"/>
      <c r="O160" s="18"/>
      <c r="P160" s="87"/>
      <c r="Q160" s="87"/>
      <c r="R160" s="87"/>
      <c r="S160" s="87"/>
      <c r="T160" s="87"/>
      <c r="U160" s="87"/>
      <c r="V160" s="87"/>
      <c r="W160" s="87"/>
      <c r="X160" s="87"/>
      <c r="Y160" s="87"/>
      <c r="Z160" s="87"/>
      <c r="AA160" s="87"/>
      <c r="AB160" s="87"/>
      <c r="AC160" s="87"/>
      <c r="AD160" s="87"/>
    </row>
    <row r="161" spans="1:39" x14ac:dyDescent="0.25">
      <c r="A161" s="237" t="s">
        <v>347</v>
      </c>
      <c r="B161" s="128" t="s">
        <v>387</v>
      </c>
      <c r="C161" s="19"/>
      <c r="D161" s="303">
        <v>7</v>
      </c>
      <c r="E161" s="50" t="s">
        <v>10</v>
      </c>
      <c r="G161" s="56">
        <f t="shared" ref="G161" si="99">D161*F161</f>
        <v>0</v>
      </c>
      <c r="H161" s="56"/>
      <c r="I161" s="62"/>
      <c r="J161" s="56">
        <f t="shared" ref="J161" si="100">D161*I161</f>
        <v>0</v>
      </c>
      <c r="L161" s="57">
        <f t="shared" ref="L161" si="101">SUM(G161+J161)</f>
        <v>0</v>
      </c>
      <c r="M161" s="43"/>
      <c r="N161" s="125"/>
      <c r="O161" s="18"/>
      <c r="P161" s="45"/>
    </row>
    <row r="162" spans="1:39" ht="17.25" customHeight="1" x14ac:dyDescent="0.25">
      <c r="A162" s="237" t="s">
        <v>346</v>
      </c>
      <c r="B162" s="145" t="s">
        <v>385</v>
      </c>
      <c r="C162" s="19"/>
      <c r="D162" s="303">
        <v>5</v>
      </c>
      <c r="E162" s="50" t="s">
        <v>10</v>
      </c>
      <c r="G162" s="56">
        <f t="shared" ref="G162" si="102">D162*F162</f>
        <v>0</v>
      </c>
      <c r="H162" s="56"/>
      <c r="I162" s="62"/>
      <c r="J162" s="56">
        <f t="shared" ref="J162" si="103">D162*I162</f>
        <v>0</v>
      </c>
      <c r="L162" s="57">
        <f t="shared" ref="L162" si="104">SUM(G162+J162)</f>
        <v>0</v>
      </c>
      <c r="M162" s="43"/>
      <c r="N162" s="125"/>
      <c r="O162" s="18"/>
      <c r="P162" s="45"/>
    </row>
    <row r="163" spans="1:39" ht="33.75" customHeight="1" x14ac:dyDescent="0.25">
      <c r="A163" s="237" t="s">
        <v>346</v>
      </c>
      <c r="B163" s="145" t="s">
        <v>386</v>
      </c>
      <c r="C163" s="19"/>
      <c r="D163" s="303">
        <v>4</v>
      </c>
      <c r="E163" s="50" t="s">
        <v>10</v>
      </c>
      <c r="G163" s="56">
        <f t="shared" ref="G163" si="105">D163*F163</f>
        <v>0</v>
      </c>
      <c r="H163" s="56"/>
      <c r="I163" s="62"/>
      <c r="J163" s="56">
        <f t="shared" ref="J163" si="106">D163*I163</f>
        <v>0</v>
      </c>
      <c r="L163" s="57">
        <f t="shared" ref="L163" si="107">SUM(G163+J163)</f>
        <v>0</v>
      </c>
      <c r="M163" s="43"/>
      <c r="N163" s="125"/>
      <c r="O163" s="18"/>
      <c r="P163" s="45"/>
    </row>
    <row r="164" spans="1:39" s="12" customFormat="1" x14ac:dyDescent="0.25">
      <c r="A164" s="237"/>
      <c r="B164" s="135"/>
      <c r="C164" s="64"/>
      <c r="D164" s="303"/>
      <c r="E164" s="288"/>
      <c r="F164" s="55"/>
      <c r="G164" s="62"/>
      <c r="H164" s="62"/>
      <c r="I164" s="62"/>
      <c r="J164" s="62"/>
      <c r="K164" s="69"/>
      <c r="L164" s="69"/>
      <c r="M164" s="43"/>
      <c r="N164" s="125"/>
      <c r="O164" s="112"/>
      <c r="P164" s="45"/>
      <c r="Q164" s="18"/>
      <c r="R164" s="18"/>
      <c r="S164" s="18"/>
      <c r="T164" s="18"/>
      <c r="U164" s="18"/>
      <c r="V164" s="18"/>
      <c r="W164" s="18"/>
      <c r="X164" s="18"/>
      <c r="Y164" s="18"/>
      <c r="Z164" s="18"/>
      <c r="AA164" s="18"/>
      <c r="AB164" s="18"/>
      <c r="AC164" s="18"/>
      <c r="AD164" s="18"/>
    </row>
    <row r="165" spans="1:39" x14ac:dyDescent="0.25">
      <c r="A165" s="237" t="s">
        <v>348</v>
      </c>
      <c r="B165" s="135" t="s">
        <v>379</v>
      </c>
      <c r="C165" s="19"/>
      <c r="D165" s="196">
        <v>2</v>
      </c>
      <c r="E165" s="199" t="s">
        <v>10</v>
      </c>
      <c r="F165" s="68"/>
      <c r="G165" s="58">
        <f t="shared" ref="G165" si="108">D165*F165</f>
        <v>0</v>
      </c>
      <c r="H165" s="58"/>
      <c r="I165" s="60"/>
      <c r="J165" s="58">
        <f t="shared" ref="J165" si="109">D165*I165</f>
        <v>0</v>
      </c>
      <c r="K165" s="59"/>
      <c r="L165" s="59">
        <f t="shared" ref="L165" si="110">SUM(G165+J165)</f>
        <v>0</v>
      </c>
      <c r="M165" s="43"/>
      <c r="N165" s="125"/>
      <c r="O165" s="112"/>
      <c r="P165" s="45"/>
    </row>
    <row r="166" spans="1:39" x14ac:dyDescent="0.25">
      <c r="A166" s="237"/>
      <c r="B166" s="128"/>
      <c r="C166" s="19"/>
      <c r="D166" s="303"/>
      <c r="E166" s="50"/>
      <c r="F166" s="62"/>
      <c r="G166" s="56"/>
      <c r="H166" s="56"/>
      <c r="I166" s="62"/>
      <c r="J166" s="56"/>
      <c r="M166" s="43"/>
      <c r="N166" s="125"/>
      <c r="O166" s="112"/>
      <c r="P166" s="45"/>
    </row>
    <row r="167" spans="1:39" x14ac:dyDescent="0.25">
      <c r="A167" s="237"/>
      <c r="B167" s="78"/>
      <c r="C167" s="19"/>
      <c r="D167" s="303"/>
      <c r="E167" s="50"/>
      <c r="F167" s="62"/>
      <c r="G167" s="56"/>
      <c r="H167" s="56"/>
      <c r="I167" s="62"/>
      <c r="J167" s="56"/>
      <c r="M167" s="43"/>
      <c r="N167" s="125"/>
      <c r="O167" s="18"/>
      <c r="P167" s="45"/>
    </row>
    <row r="168" spans="1:39" x14ac:dyDescent="0.25">
      <c r="A168" s="237"/>
      <c r="B168" s="67" t="s">
        <v>52</v>
      </c>
      <c r="C168" s="19"/>
      <c r="D168" s="306"/>
      <c r="E168" s="291"/>
      <c r="F168" s="62"/>
      <c r="G168" s="56"/>
      <c r="H168" s="56"/>
      <c r="I168" s="62"/>
      <c r="J168" s="56"/>
      <c r="M168" s="43"/>
      <c r="N168" s="125"/>
      <c r="O168" s="18"/>
      <c r="P168" s="45"/>
    </row>
    <row r="169" spans="1:39" x14ac:dyDescent="0.25">
      <c r="A169" s="237"/>
      <c r="B169" s="40"/>
      <c r="C169" s="19"/>
      <c r="D169" s="306"/>
      <c r="E169" s="291"/>
      <c r="F169" s="62"/>
      <c r="G169" s="56"/>
      <c r="H169" s="56"/>
      <c r="I169" s="62"/>
      <c r="J169" s="56"/>
      <c r="M169" s="43"/>
      <c r="N169" s="125"/>
      <c r="O169" s="18"/>
      <c r="P169" s="45"/>
    </row>
    <row r="170" spans="1:39" x14ac:dyDescent="0.25">
      <c r="A170" s="237"/>
      <c r="B170" s="66" t="s">
        <v>262</v>
      </c>
      <c r="C170" s="19"/>
      <c r="D170" s="303">
        <v>2</v>
      </c>
      <c r="E170" s="50" t="s">
        <v>10</v>
      </c>
      <c r="F170" s="62"/>
      <c r="G170" s="56">
        <f t="shared" ref="G170" si="111">D170*F170</f>
        <v>0</v>
      </c>
      <c r="H170" s="56"/>
      <c r="I170" s="62"/>
      <c r="J170" s="56"/>
      <c r="L170" s="57">
        <f t="shared" ref="L170" si="112">SUM(G170+J170)</f>
        <v>0</v>
      </c>
      <c r="M170" s="43"/>
      <c r="N170" s="125"/>
      <c r="O170" s="18"/>
      <c r="P170" s="45"/>
      <c r="AD170" s="87"/>
    </row>
    <row r="171" spans="1:39" x14ac:dyDescent="0.25">
      <c r="A171" s="237" t="s">
        <v>349</v>
      </c>
      <c r="B171" s="66" t="s">
        <v>270</v>
      </c>
      <c r="C171" s="19"/>
      <c r="D171" s="303">
        <v>12</v>
      </c>
      <c r="E171" s="50" t="s">
        <v>10</v>
      </c>
      <c r="G171" s="56">
        <f t="shared" ref="G171" si="113">D171*F171</f>
        <v>0</v>
      </c>
      <c r="H171" s="56"/>
      <c r="I171" s="62"/>
      <c r="J171" s="62">
        <f t="shared" ref="J171" si="114">D171*I171</f>
        <v>0</v>
      </c>
      <c r="L171" s="57">
        <f t="shared" ref="L171" si="115">SUM(G171+J171)</f>
        <v>0</v>
      </c>
      <c r="M171" s="43"/>
      <c r="N171" s="125"/>
      <c r="O171" s="85"/>
      <c r="P171" s="45"/>
      <c r="AD171" s="87"/>
    </row>
    <row r="172" spans="1:39" x14ac:dyDescent="0.25">
      <c r="A172" s="240" t="s">
        <v>365</v>
      </c>
      <c r="B172" s="20" t="s">
        <v>69</v>
      </c>
      <c r="C172" s="19"/>
      <c r="D172" s="303">
        <v>920</v>
      </c>
      <c r="E172" s="57" t="s">
        <v>11</v>
      </c>
      <c r="F172" s="62"/>
      <c r="G172" s="56">
        <f t="shared" ref="G172" si="116">D172*F172</f>
        <v>0</v>
      </c>
      <c r="H172" s="62"/>
      <c r="I172" s="62"/>
      <c r="J172" s="56"/>
      <c r="L172" s="57">
        <f t="shared" ref="L172" si="117">SUM(G172+J172)</f>
        <v>0</v>
      </c>
      <c r="M172" s="43"/>
      <c r="N172" s="125"/>
      <c r="O172" s="87"/>
      <c r="P172" s="45"/>
      <c r="Q172" s="87"/>
      <c r="AE172" s="18"/>
      <c r="AF172" s="18"/>
      <c r="AG172" s="18"/>
      <c r="AH172" s="18"/>
      <c r="AI172" s="18"/>
      <c r="AJ172" s="18"/>
      <c r="AK172" s="18"/>
      <c r="AL172" s="18"/>
      <c r="AM172" s="18"/>
    </row>
    <row r="173" spans="1:39" x14ac:dyDescent="0.25">
      <c r="B173" s="233" t="s">
        <v>114</v>
      </c>
      <c r="C173" s="12"/>
      <c r="D173" s="303">
        <v>670</v>
      </c>
      <c r="E173" s="50" t="s">
        <v>73</v>
      </c>
      <c r="F173" s="55"/>
      <c r="G173" s="56">
        <f>D173*F173</f>
        <v>0</v>
      </c>
      <c r="I173" s="75"/>
      <c r="J173" s="62">
        <f>D173*I173</f>
        <v>0</v>
      </c>
      <c r="L173" s="57">
        <f>SUM(G173+J173)</f>
        <v>0</v>
      </c>
      <c r="M173" s="43"/>
      <c r="N173" s="125"/>
      <c r="O173" s="18"/>
      <c r="P173" s="45"/>
      <c r="AE173" s="18"/>
      <c r="AF173" s="18"/>
    </row>
    <row r="174" spans="1:39" s="12" customFormat="1" x14ac:dyDescent="0.25">
      <c r="A174" s="261"/>
      <c r="B174" s="35" t="s">
        <v>30</v>
      </c>
      <c r="C174" s="64"/>
      <c r="D174" s="303">
        <v>1</v>
      </c>
      <c r="E174" s="109" t="s">
        <v>31</v>
      </c>
      <c r="F174" s="60"/>
      <c r="G174" s="56"/>
      <c r="H174" s="60"/>
      <c r="I174" s="69"/>
      <c r="J174" s="56">
        <f>SUM(J10:J173)</f>
        <v>0</v>
      </c>
      <c r="K174" s="71"/>
      <c r="L174" s="57">
        <f>J174/100*D174</f>
        <v>0</v>
      </c>
      <c r="M174" s="43"/>
      <c r="N174" s="125"/>
      <c r="O174" s="18"/>
      <c r="P174" s="87"/>
      <c r="Q174" s="87"/>
      <c r="R174" s="18"/>
      <c r="S174" s="45"/>
      <c r="T174" s="18"/>
      <c r="U174" s="18"/>
      <c r="V174" s="18"/>
      <c r="W174" s="18"/>
      <c r="X174" s="18"/>
      <c r="Y174" s="18"/>
      <c r="Z174" s="18"/>
      <c r="AA174" s="18"/>
      <c r="AB174" s="18"/>
      <c r="AC174" s="18"/>
    </row>
    <row r="175" spans="1:39" s="12" customFormat="1" x14ac:dyDescent="0.25">
      <c r="A175" s="261"/>
      <c r="B175" s="35" t="s">
        <v>98</v>
      </c>
      <c r="C175" s="64"/>
      <c r="D175" s="303">
        <v>1.5</v>
      </c>
      <c r="E175" s="109" t="s">
        <v>31</v>
      </c>
      <c r="F175" s="60"/>
      <c r="G175" s="56"/>
      <c r="H175" s="60"/>
      <c r="I175" s="69"/>
      <c r="J175" s="56">
        <f>J174</f>
        <v>0</v>
      </c>
      <c r="K175" s="71"/>
      <c r="L175" s="57">
        <f>J175/100*D175</f>
        <v>0</v>
      </c>
      <c r="M175" s="43"/>
      <c r="N175" s="125"/>
      <c r="O175" s="18"/>
      <c r="P175" s="87"/>
      <c r="Q175" s="87"/>
      <c r="R175" s="18"/>
      <c r="S175" s="45"/>
      <c r="T175" s="18"/>
      <c r="U175" s="18"/>
      <c r="V175" s="18"/>
      <c r="W175" s="18"/>
      <c r="X175" s="18"/>
      <c r="Y175" s="18"/>
      <c r="Z175" s="18"/>
      <c r="AA175" s="18"/>
      <c r="AB175" s="18"/>
      <c r="AC175" s="18"/>
    </row>
    <row r="176" spans="1:39" x14ac:dyDescent="0.25">
      <c r="M176" s="43"/>
    </row>
    <row r="177" spans="1:31" s="16" customFormat="1" x14ac:dyDescent="0.25">
      <c r="A177" s="262"/>
      <c r="B177" s="18"/>
      <c r="C177" s="19"/>
      <c r="D177" s="303"/>
      <c r="E177" s="50"/>
      <c r="F177" s="62"/>
      <c r="G177" s="56"/>
      <c r="H177" s="56"/>
      <c r="I177" s="62"/>
      <c r="J177" s="56"/>
      <c r="K177" s="57"/>
      <c r="L177" s="57"/>
      <c r="M177" s="43"/>
      <c r="N177" s="125"/>
      <c r="O177" s="18"/>
      <c r="P177" s="87"/>
      <c r="Q177" s="87"/>
      <c r="R177" s="18"/>
      <c r="S177" s="18"/>
      <c r="T177" s="18"/>
      <c r="U177" s="18"/>
      <c r="V177" s="18"/>
      <c r="W177" s="18"/>
      <c r="X177" s="18"/>
      <c r="Y177" s="18"/>
      <c r="Z177" s="18"/>
      <c r="AA177" s="18"/>
      <c r="AB177" s="18"/>
      <c r="AC177" s="18"/>
      <c r="AD177" s="18"/>
      <c r="AE177" s="18"/>
    </row>
    <row r="178" spans="1:31" s="16" customFormat="1" x14ac:dyDescent="0.25">
      <c r="A178" s="262"/>
      <c r="B178" s="67" t="s">
        <v>271</v>
      </c>
      <c r="C178" s="19"/>
      <c r="D178" s="303"/>
      <c r="E178" s="50"/>
      <c r="F178" s="62"/>
      <c r="G178" s="56"/>
      <c r="H178" s="56"/>
      <c r="I178" s="62"/>
      <c r="J178" s="56"/>
      <c r="K178" s="57"/>
      <c r="L178" s="57"/>
      <c r="M178" s="43"/>
      <c r="N178" s="125"/>
      <c r="O178" s="18"/>
      <c r="P178" s="87"/>
      <c r="Q178" s="87"/>
      <c r="R178" s="18"/>
      <c r="S178" s="18"/>
      <c r="T178" s="18"/>
      <c r="U178" s="18"/>
      <c r="V178" s="18"/>
      <c r="W178" s="18"/>
      <c r="X178" s="18"/>
      <c r="Y178" s="18"/>
      <c r="Z178" s="18"/>
      <c r="AA178" s="18"/>
      <c r="AB178" s="18"/>
      <c r="AC178" s="18"/>
      <c r="AD178" s="18"/>
      <c r="AE178" s="18"/>
    </row>
    <row r="179" spans="1:31" s="16" customFormat="1" x14ac:dyDescent="0.25">
      <c r="A179" s="262"/>
      <c r="B179" s="87"/>
      <c r="C179" s="19"/>
      <c r="D179" s="303"/>
      <c r="E179" s="50"/>
      <c r="F179" s="62"/>
      <c r="G179" s="56"/>
      <c r="H179" s="56"/>
      <c r="I179" s="62"/>
      <c r="J179" s="56"/>
      <c r="K179" s="57"/>
      <c r="L179" s="57"/>
      <c r="M179" s="43"/>
      <c r="N179" s="125"/>
      <c r="O179" s="18"/>
      <c r="P179" s="87"/>
      <c r="Q179" s="87"/>
      <c r="R179" s="18"/>
      <c r="S179" s="18"/>
      <c r="T179" s="18"/>
      <c r="U179" s="18"/>
      <c r="V179" s="18"/>
      <c r="W179" s="18"/>
      <c r="X179" s="18"/>
      <c r="Y179" s="18"/>
      <c r="Z179" s="18"/>
      <c r="AA179" s="18"/>
      <c r="AB179" s="18"/>
      <c r="AC179" s="18"/>
      <c r="AD179" s="18"/>
      <c r="AE179" s="18"/>
    </row>
    <row r="180" spans="1:31" s="16" customFormat="1" x14ac:dyDescent="0.25">
      <c r="A180" s="262"/>
      <c r="B180" s="87" t="s">
        <v>272</v>
      </c>
      <c r="C180" s="19"/>
      <c r="D180" s="303"/>
      <c r="E180" s="288"/>
      <c r="F180" s="292"/>
      <c r="G180" s="56"/>
      <c r="H180" s="56"/>
      <c r="I180" s="62"/>
      <c r="J180" s="62"/>
      <c r="K180" s="57"/>
      <c r="L180" s="57"/>
      <c r="M180" s="43"/>
      <c r="N180" s="62"/>
      <c r="O180" s="18"/>
      <c r="P180" s="45"/>
      <c r="Q180" s="18"/>
      <c r="R180" s="18"/>
      <c r="S180" s="18"/>
      <c r="T180" s="18"/>
      <c r="U180" s="18"/>
    </row>
    <row r="181" spans="1:31" s="16" customFormat="1" x14ac:dyDescent="0.25">
      <c r="A181" s="262" t="s">
        <v>392</v>
      </c>
      <c r="B181" s="87" t="s">
        <v>393</v>
      </c>
      <c r="C181" s="19"/>
      <c r="D181" s="303">
        <v>45</v>
      </c>
      <c r="E181" s="288" t="s">
        <v>10</v>
      </c>
      <c r="F181" s="62"/>
      <c r="G181" s="56">
        <f t="shared" ref="G181:G184" si="118">D181*F181</f>
        <v>0</v>
      </c>
      <c r="H181" s="56"/>
      <c r="I181" s="62"/>
      <c r="J181" s="62"/>
      <c r="K181" s="57"/>
      <c r="L181" s="57">
        <f t="shared" ref="L181:L184" si="119">SUM(G181+J181)</f>
        <v>0</v>
      </c>
      <c r="M181" s="43"/>
      <c r="N181" s="125"/>
      <c r="O181" s="18"/>
      <c r="P181" s="45"/>
      <c r="Q181" s="18"/>
      <c r="R181" s="18"/>
      <c r="S181" s="18"/>
      <c r="T181" s="18"/>
      <c r="U181" s="18"/>
    </row>
    <row r="182" spans="1:31" s="16" customFormat="1" x14ac:dyDescent="0.25">
      <c r="A182" s="262" t="s">
        <v>395</v>
      </c>
      <c r="B182" s="87" t="s">
        <v>394</v>
      </c>
      <c r="C182" s="19"/>
      <c r="D182" s="303">
        <v>15</v>
      </c>
      <c r="E182" s="288" t="s">
        <v>10</v>
      </c>
      <c r="F182" s="62"/>
      <c r="G182" s="56">
        <f t="shared" ref="G182" si="120">D182*F182</f>
        <v>0</v>
      </c>
      <c r="H182" s="56"/>
      <c r="I182" s="62"/>
      <c r="J182" s="62"/>
      <c r="K182" s="57"/>
      <c r="L182" s="57">
        <f t="shared" ref="L182" si="121">SUM(G182+J182)</f>
        <v>0</v>
      </c>
      <c r="M182" s="43"/>
      <c r="N182" s="125"/>
      <c r="O182" s="18"/>
      <c r="P182" s="45"/>
      <c r="Q182" s="18"/>
      <c r="R182" s="18"/>
      <c r="S182" s="18"/>
      <c r="T182" s="18"/>
      <c r="U182" s="18"/>
    </row>
    <row r="183" spans="1:31" s="16" customFormat="1" x14ac:dyDescent="0.25">
      <c r="A183" s="262" t="s">
        <v>396</v>
      </c>
      <c r="B183" s="18" t="s">
        <v>397</v>
      </c>
      <c r="C183" s="19"/>
      <c r="D183" s="303">
        <v>130</v>
      </c>
      <c r="E183" s="288" t="s">
        <v>11</v>
      </c>
      <c r="F183" s="62"/>
      <c r="G183" s="56">
        <f t="shared" si="118"/>
        <v>0</v>
      </c>
      <c r="H183" s="56"/>
      <c r="I183" s="62"/>
      <c r="J183" s="62"/>
      <c r="K183" s="57"/>
      <c r="L183" s="57">
        <f t="shared" si="119"/>
        <v>0</v>
      </c>
      <c r="M183" s="43"/>
      <c r="N183" s="125"/>
      <c r="O183" s="18"/>
      <c r="P183" s="45"/>
      <c r="Q183" s="18"/>
      <c r="R183" s="18"/>
      <c r="S183" s="18"/>
      <c r="T183" s="18"/>
      <c r="U183" s="18"/>
    </row>
    <row r="184" spans="1:31" s="16" customFormat="1" x14ac:dyDescent="0.25">
      <c r="A184" s="262" t="s">
        <v>399</v>
      </c>
      <c r="B184" s="18" t="s">
        <v>398</v>
      </c>
      <c r="C184" s="19"/>
      <c r="D184" s="303">
        <v>35</v>
      </c>
      <c r="E184" s="288" t="s">
        <v>11</v>
      </c>
      <c r="F184" s="62"/>
      <c r="G184" s="56">
        <f t="shared" si="118"/>
        <v>0</v>
      </c>
      <c r="H184" s="56"/>
      <c r="I184" s="62"/>
      <c r="J184" s="62"/>
      <c r="K184" s="57"/>
      <c r="L184" s="57">
        <f t="shared" si="119"/>
        <v>0</v>
      </c>
      <c r="M184" s="43"/>
      <c r="N184" s="125"/>
      <c r="O184" s="18"/>
      <c r="P184" s="45"/>
      <c r="Q184" s="18"/>
      <c r="R184" s="18"/>
      <c r="S184" s="18"/>
      <c r="T184" s="18"/>
      <c r="U184" s="18"/>
    </row>
    <row r="185" spans="1:31" s="16" customFormat="1" x14ac:dyDescent="0.25">
      <c r="A185" s="262" t="s">
        <v>400</v>
      </c>
      <c r="B185" s="18" t="s">
        <v>401</v>
      </c>
      <c r="C185" s="19"/>
      <c r="D185" s="303">
        <v>13</v>
      </c>
      <c r="E185" s="288" t="s">
        <v>13</v>
      </c>
      <c r="F185" s="62"/>
      <c r="G185" s="56">
        <f t="shared" ref="G185" si="122">D185*F185</f>
        <v>0</v>
      </c>
      <c r="H185" s="56"/>
      <c r="I185" s="62"/>
      <c r="J185" s="62"/>
      <c r="K185" s="57"/>
      <c r="L185" s="57">
        <f t="shared" ref="L185" si="123">SUM(G185+J185)</f>
        <v>0</v>
      </c>
      <c r="M185" s="43"/>
      <c r="N185" s="125"/>
      <c r="O185" s="18"/>
      <c r="P185" s="45"/>
      <c r="Q185" s="18"/>
      <c r="R185" s="18"/>
      <c r="S185" s="18"/>
      <c r="T185" s="18"/>
      <c r="U185" s="18"/>
    </row>
    <row r="186" spans="1:31" s="16" customFormat="1" x14ac:dyDescent="0.25">
      <c r="A186" s="262" t="s">
        <v>402</v>
      </c>
      <c r="B186" s="18" t="s">
        <v>405</v>
      </c>
      <c r="C186" s="19"/>
      <c r="D186" s="303">
        <v>10</v>
      </c>
      <c r="E186" s="288" t="s">
        <v>13</v>
      </c>
      <c r="F186" s="62"/>
      <c r="G186" s="56">
        <f t="shared" ref="G186" si="124">D186*F186</f>
        <v>0</v>
      </c>
      <c r="H186" s="56"/>
      <c r="I186" s="62"/>
      <c r="J186" s="62"/>
      <c r="K186" s="57"/>
      <c r="L186" s="57">
        <f t="shared" ref="L186" si="125">SUM(G186+J186)</f>
        <v>0</v>
      </c>
      <c r="M186" s="43"/>
      <c r="N186" s="125"/>
      <c r="O186" s="18"/>
      <c r="P186" s="45"/>
      <c r="Q186" s="18"/>
      <c r="R186" s="18"/>
      <c r="S186" s="18"/>
      <c r="T186" s="18"/>
      <c r="U186" s="18"/>
    </row>
    <row r="187" spans="1:31" s="16" customFormat="1" x14ac:dyDescent="0.25">
      <c r="A187" s="262" t="s">
        <v>403</v>
      </c>
      <c r="B187" s="18" t="s">
        <v>404</v>
      </c>
      <c r="C187" s="19"/>
      <c r="D187" s="303">
        <v>5.7</v>
      </c>
      <c r="E187" s="288" t="s">
        <v>73</v>
      </c>
      <c r="F187" s="62"/>
      <c r="G187" s="56">
        <f t="shared" ref="G187" si="126">D187*F187</f>
        <v>0</v>
      </c>
      <c r="H187" s="56"/>
      <c r="I187" s="62"/>
      <c r="J187" s="62"/>
      <c r="K187" s="57"/>
      <c r="L187" s="57">
        <f t="shared" ref="L187" si="127">SUM(G187+J187)</f>
        <v>0</v>
      </c>
      <c r="M187" s="43"/>
      <c r="N187" s="125"/>
      <c r="O187" s="18"/>
      <c r="P187" s="45"/>
      <c r="Q187" s="18"/>
      <c r="R187" s="18"/>
      <c r="S187" s="18"/>
      <c r="T187" s="18"/>
      <c r="U187" s="18"/>
    </row>
    <row r="188" spans="1:31" s="16" customFormat="1" x14ac:dyDescent="0.25">
      <c r="A188" s="262"/>
      <c r="B188" s="87"/>
      <c r="C188" s="19"/>
      <c r="D188" s="303"/>
      <c r="E188" s="288"/>
      <c r="F188" s="62"/>
      <c r="G188" s="56"/>
      <c r="H188" s="56"/>
      <c r="I188" s="62"/>
      <c r="J188" s="62"/>
      <c r="K188" s="57"/>
      <c r="L188" s="57"/>
      <c r="M188" s="43"/>
      <c r="N188" s="125"/>
      <c r="O188" s="18"/>
      <c r="P188" s="45"/>
      <c r="Q188" s="18"/>
      <c r="R188" s="18"/>
      <c r="S188" s="18"/>
      <c r="T188" s="18"/>
      <c r="U188" s="18"/>
    </row>
    <row r="189" spans="1:31" x14ac:dyDescent="0.25">
      <c r="B189" s="12" t="s">
        <v>273</v>
      </c>
      <c r="D189" s="303"/>
      <c r="E189" s="288"/>
      <c r="F189" s="48"/>
      <c r="G189" s="56"/>
      <c r="H189" s="56"/>
      <c r="I189" s="62"/>
      <c r="J189" s="62"/>
      <c r="M189" s="62"/>
    </row>
    <row r="190" spans="1:31" x14ac:dyDescent="0.25">
      <c r="A190" s="262" t="s">
        <v>408</v>
      </c>
      <c r="B190" s="12" t="s">
        <v>407</v>
      </c>
      <c r="D190" s="303">
        <v>2.25</v>
      </c>
      <c r="E190" s="288" t="s">
        <v>73</v>
      </c>
      <c r="F190" s="62"/>
      <c r="G190" s="56">
        <f t="shared" ref="G190:G192" si="128">D190*F190</f>
        <v>0</v>
      </c>
      <c r="H190" s="56"/>
      <c r="I190" s="62"/>
      <c r="J190" s="62"/>
      <c r="L190" s="57">
        <f t="shared" ref="L190:L192" si="129">SUM(G190+J190)</f>
        <v>0</v>
      </c>
      <c r="M190" s="43"/>
    </row>
    <row r="191" spans="1:31" x14ac:dyDescent="0.25">
      <c r="A191" s="262" t="s">
        <v>409</v>
      </c>
      <c r="B191" s="12" t="s">
        <v>410</v>
      </c>
      <c r="D191" s="303">
        <v>2.25</v>
      </c>
      <c r="E191" s="288" t="s">
        <v>73</v>
      </c>
      <c r="F191" s="62"/>
      <c r="G191" s="56">
        <f t="shared" si="128"/>
        <v>0</v>
      </c>
      <c r="H191" s="56"/>
      <c r="I191" s="62"/>
      <c r="J191" s="62">
        <f>D191*I191</f>
        <v>0</v>
      </c>
      <c r="L191" s="57">
        <f t="shared" si="129"/>
        <v>0</v>
      </c>
      <c r="M191" s="43"/>
    </row>
    <row r="192" spans="1:31" x14ac:dyDescent="0.25">
      <c r="A192" s="262" t="s">
        <v>412</v>
      </c>
      <c r="B192" s="12" t="s">
        <v>411</v>
      </c>
      <c r="D192" s="303">
        <v>4</v>
      </c>
      <c r="E192" s="288" t="s">
        <v>73</v>
      </c>
      <c r="F192" s="62"/>
      <c r="G192" s="56">
        <f t="shared" si="128"/>
        <v>0</v>
      </c>
      <c r="H192" s="56"/>
      <c r="I192" s="62"/>
      <c r="J192" s="62">
        <f>D192*I192</f>
        <v>0</v>
      </c>
      <c r="L192" s="57">
        <f t="shared" si="129"/>
        <v>0</v>
      </c>
      <c r="M192" s="43"/>
    </row>
    <row r="193" spans="2:32" x14ac:dyDescent="0.25">
      <c r="B193" s="12"/>
      <c r="D193" s="303"/>
      <c r="E193" s="288"/>
      <c r="F193" s="62"/>
      <c r="G193" s="56"/>
      <c r="H193" s="56"/>
      <c r="I193" s="62"/>
      <c r="J193" s="62"/>
      <c r="M193" s="43"/>
    </row>
    <row r="194" spans="2:32" x14ac:dyDescent="0.25">
      <c r="B194" s="13"/>
      <c r="G194" s="56"/>
      <c r="J194" s="56"/>
      <c r="M194" s="125"/>
      <c r="N194" s="125"/>
    </row>
    <row r="195" spans="2:32" x14ac:dyDescent="0.25">
      <c r="B195" s="67" t="s">
        <v>112</v>
      </c>
      <c r="G195" s="56"/>
      <c r="J195" s="56"/>
      <c r="M195" s="272"/>
      <c r="N195" s="125"/>
    </row>
    <row r="196" spans="2:32" x14ac:dyDescent="0.25">
      <c r="M196" s="43"/>
    </row>
    <row r="197" spans="2:32" x14ac:dyDescent="0.25">
      <c r="B197" s="233" t="s">
        <v>274</v>
      </c>
      <c r="C197" s="12"/>
      <c r="D197" s="307">
        <v>150</v>
      </c>
      <c r="E197" s="50" t="s">
        <v>19</v>
      </c>
      <c r="F197" s="55"/>
      <c r="G197" s="56">
        <f t="shared" ref="G197" si="130">D197*F197</f>
        <v>0</v>
      </c>
      <c r="J197" s="62"/>
      <c r="L197" s="57">
        <f t="shared" ref="L197" si="131">SUM(G197+J197)</f>
        <v>0</v>
      </c>
      <c r="M197" s="43"/>
      <c r="N197" s="166"/>
      <c r="O197" s="18"/>
      <c r="P197" s="166"/>
      <c r="AE197" s="18"/>
      <c r="AF197" s="18"/>
    </row>
    <row r="198" spans="2:32" x14ac:dyDescent="0.25">
      <c r="B198" s="12"/>
      <c r="C198" s="12"/>
      <c r="D198" s="303"/>
      <c r="E198" s="50"/>
      <c r="G198" s="56"/>
      <c r="J198" s="56"/>
      <c r="M198" s="43"/>
      <c r="N198" s="166"/>
      <c r="O198" s="18"/>
      <c r="P198" s="166"/>
      <c r="AE198" s="18"/>
      <c r="AF198" s="18"/>
    </row>
    <row r="199" spans="2:32" x14ac:dyDescent="0.25">
      <c r="B199" s="12"/>
      <c r="C199" s="12"/>
      <c r="D199" s="303"/>
      <c r="E199" s="50"/>
      <c r="G199" s="56"/>
      <c r="J199" s="56"/>
      <c r="M199" s="43"/>
      <c r="N199" s="166"/>
      <c r="O199" s="18"/>
      <c r="P199" s="166"/>
      <c r="AE199" s="18"/>
      <c r="AF199" s="18"/>
    </row>
    <row r="200" spans="2:32" x14ac:dyDescent="0.25">
      <c r="B200" s="44" t="s">
        <v>5</v>
      </c>
      <c r="G200" s="56"/>
      <c r="J200" s="56"/>
      <c r="M200" s="43"/>
      <c r="N200" s="166"/>
      <c r="P200" s="166"/>
    </row>
    <row r="201" spans="2:32" x14ac:dyDescent="0.25">
      <c r="B201" s="37"/>
      <c r="G201" s="56"/>
      <c r="J201" s="56"/>
      <c r="M201" s="43"/>
      <c r="N201" s="166"/>
      <c r="P201" s="166"/>
    </row>
    <row r="202" spans="2:32" x14ac:dyDescent="0.25">
      <c r="B202" s="37"/>
      <c r="G202" s="56"/>
      <c r="J202" s="56"/>
      <c r="M202" s="43"/>
      <c r="N202" s="166"/>
      <c r="P202" s="166"/>
    </row>
    <row r="203" spans="2:32" ht="17.25" customHeight="1" x14ac:dyDescent="0.25">
      <c r="B203" s="233" t="s">
        <v>275</v>
      </c>
      <c r="C203" s="12"/>
      <c r="D203" s="307">
        <v>131</v>
      </c>
      <c r="E203" s="50" t="s">
        <v>19</v>
      </c>
      <c r="F203" s="55"/>
      <c r="G203" s="56">
        <f t="shared" ref="G203:G204" si="132">D203*F203</f>
        <v>0</v>
      </c>
      <c r="I203" s="75"/>
      <c r="J203" s="62">
        <f t="shared" ref="J203:J204" si="133">D203*I203</f>
        <v>0</v>
      </c>
      <c r="L203" s="57">
        <f t="shared" ref="L203:L204" si="134">SUM(G203+J203)</f>
        <v>0</v>
      </c>
      <c r="M203" s="43"/>
      <c r="N203" s="166"/>
      <c r="O203" s="18"/>
      <c r="P203" s="166"/>
      <c r="AE203" s="18"/>
      <c r="AF203" s="18"/>
    </row>
    <row r="204" spans="2:32" x14ac:dyDescent="0.25">
      <c r="B204" s="233" t="s">
        <v>113</v>
      </c>
      <c r="C204" s="12"/>
      <c r="D204" s="307">
        <v>191.4</v>
      </c>
      <c r="E204" s="50" t="s">
        <v>19</v>
      </c>
      <c r="F204" s="55"/>
      <c r="G204" s="56">
        <f t="shared" si="132"/>
        <v>0</v>
      </c>
      <c r="I204" s="75"/>
      <c r="J204" s="62">
        <f t="shared" si="133"/>
        <v>0</v>
      </c>
      <c r="L204" s="57">
        <f t="shared" si="134"/>
        <v>0</v>
      </c>
      <c r="M204" s="43"/>
      <c r="N204" s="166"/>
      <c r="O204" s="18"/>
      <c r="P204" s="166"/>
      <c r="AE204" s="18"/>
      <c r="AF204" s="18"/>
    </row>
    <row r="205" spans="2:32" x14ac:dyDescent="0.25">
      <c r="B205" s="12" t="s">
        <v>74</v>
      </c>
      <c r="C205" s="12"/>
      <c r="D205" s="303">
        <v>95</v>
      </c>
      <c r="E205" s="50" t="s">
        <v>19</v>
      </c>
      <c r="G205" s="56">
        <f t="shared" ref="G205:G209" si="135">D205*F205</f>
        <v>0</v>
      </c>
      <c r="J205" s="56"/>
      <c r="L205" s="57">
        <f t="shared" ref="L205:L209" si="136">SUM(G205+J205)</f>
        <v>0</v>
      </c>
      <c r="M205" s="43"/>
      <c r="N205" s="125"/>
      <c r="O205" s="18"/>
      <c r="P205" s="45"/>
      <c r="AE205" s="18"/>
    </row>
    <row r="206" spans="2:32" x14ac:dyDescent="0.25">
      <c r="B206" s="12" t="s">
        <v>96</v>
      </c>
      <c r="C206" s="12"/>
      <c r="D206" s="303">
        <v>10</v>
      </c>
      <c r="E206" s="50" t="s">
        <v>19</v>
      </c>
      <c r="G206" s="56">
        <f t="shared" ref="G206" si="137">D206*F206</f>
        <v>0</v>
      </c>
      <c r="J206" s="56"/>
      <c r="L206" s="57">
        <f t="shared" si="136"/>
        <v>0</v>
      </c>
      <c r="M206" s="43"/>
      <c r="N206" s="125"/>
      <c r="O206" s="18"/>
      <c r="P206" s="45"/>
      <c r="AE206" s="18"/>
    </row>
    <row r="207" spans="2:32" x14ac:dyDescent="0.25">
      <c r="B207" s="12" t="s">
        <v>32</v>
      </c>
      <c r="C207" s="12"/>
      <c r="D207" s="303">
        <v>25</v>
      </c>
      <c r="E207" s="50" t="s">
        <v>19</v>
      </c>
      <c r="G207" s="56">
        <f t="shared" si="135"/>
        <v>0</v>
      </c>
      <c r="J207" s="56"/>
      <c r="L207" s="57">
        <f t="shared" si="136"/>
        <v>0</v>
      </c>
      <c r="M207" s="43"/>
      <c r="N207" s="125"/>
      <c r="O207" s="18"/>
      <c r="P207" s="45"/>
      <c r="AE207" s="18"/>
    </row>
    <row r="208" spans="2:32" x14ac:dyDescent="0.25">
      <c r="B208" s="12" t="s">
        <v>6</v>
      </c>
      <c r="C208" s="12"/>
      <c r="D208" s="303">
        <v>25</v>
      </c>
      <c r="E208" s="50" t="s">
        <v>19</v>
      </c>
      <c r="G208" s="56">
        <f t="shared" si="135"/>
        <v>0</v>
      </c>
      <c r="J208" s="56"/>
      <c r="L208" s="57">
        <f t="shared" si="136"/>
        <v>0</v>
      </c>
      <c r="M208" s="43"/>
      <c r="N208" s="125"/>
      <c r="O208" s="18"/>
      <c r="P208" s="45"/>
      <c r="AE208" s="18"/>
    </row>
    <row r="209" spans="1:31" x14ac:dyDescent="0.25">
      <c r="B209" s="12" t="s">
        <v>33</v>
      </c>
      <c r="C209" s="12"/>
      <c r="D209" s="303">
        <v>54</v>
      </c>
      <c r="E209" s="50" t="s">
        <v>19</v>
      </c>
      <c r="G209" s="56">
        <f t="shared" si="135"/>
        <v>0</v>
      </c>
      <c r="J209" s="56"/>
      <c r="L209" s="57">
        <f t="shared" si="136"/>
        <v>0</v>
      </c>
      <c r="M209" s="43"/>
      <c r="N209" s="125"/>
      <c r="O209" s="18"/>
      <c r="P209" s="45"/>
      <c r="AE209" s="18"/>
    </row>
    <row r="210" spans="1:31" s="12" customFormat="1" x14ac:dyDescent="0.25">
      <c r="A210" s="261"/>
      <c r="B210" s="35" t="s">
        <v>99</v>
      </c>
      <c r="C210" s="64"/>
      <c r="D210" s="303">
        <v>1.5</v>
      </c>
      <c r="E210" s="109" t="s">
        <v>31</v>
      </c>
      <c r="F210" s="60"/>
      <c r="G210" s="56"/>
      <c r="H210" s="60"/>
      <c r="I210" s="69"/>
      <c r="J210" s="56">
        <f>J175</f>
        <v>0</v>
      </c>
      <c r="K210" s="71"/>
      <c r="L210" s="57">
        <f>J210/100*D210</f>
        <v>0</v>
      </c>
      <c r="M210" s="43"/>
      <c r="N210" s="125"/>
      <c r="O210" s="18"/>
      <c r="P210" s="87"/>
      <c r="Q210" s="87"/>
      <c r="R210" s="18"/>
      <c r="S210" s="45"/>
      <c r="T210" s="18"/>
      <c r="U210" s="18"/>
      <c r="V210" s="18"/>
      <c r="W210" s="18"/>
      <c r="X210" s="18"/>
      <c r="Y210" s="18"/>
      <c r="Z210" s="18"/>
      <c r="AA210" s="18"/>
      <c r="AB210" s="18"/>
      <c r="AC210" s="18"/>
    </row>
    <row r="211" spans="1:31" x14ac:dyDescent="0.25">
      <c r="D211" s="303"/>
      <c r="E211" s="50"/>
      <c r="G211" s="56"/>
      <c r="J211" s="56"/>
      <c r="M211" s="43"/>
      <c r="N211" s="125"/>
    </row>
    <row r="212" spans="1:31" ht="15.75" thickBot="1" x14ac:dyDescent="0.3">
      <c r="G212" s="69"/>
      <c r="H212" s="69"/>
      <c r="J212" s="56"/>
      <c r="K212" s="69"/>
      <c r="M212" s="43"/>
      <c r="N212" s="125"/>
    </row>
    <row r="213" spans="1:31" s="2" customFormat="1" ht="15.75" thickBot="1" x14ac:dyDescent="0.3">
      <c r="A213" s="263"/>
      <c r="B213" s="79" t="s">
        <v>206</v>
      </c>
      <c r="C213" s="46"/>
      <c r="D213" s="308"/>
      <c r="E213" s="293"/>
      <c r="F213" s="81"/>
      <c r="G213" s="82"/>
      <c r="H213" s="82"/>
      <c r="I213" s="82"/>
      <c r="J213" s="82"/>
      <c r="K213" s="294"/>
      <c r="L213" s="158">
        <f>SUM(L10:L212)</f>
        <v>0</v>
      </c>
      <c r="M213" s="91"/>
      <c r="N213" s="45"/>
      <c r="O213" s="45"/>
      <c r="P213" s="18"/>
      <c r="Q213" s="18"/>
      <c r="R213" s="41"/>
      <c r="S213" s="41"/>
      <c r="T213" s="41"/>
      <c r="U213" s="41"/>
      <c r="V213" s="41"/>
      <c r="W213" s="41"/>
      <c r="X213" s="41"/>
      <c r="Y213" s="41"/>
      <c r="Z213" s="41"/>
      <c r="AA213" s="41"/>
      <c r="AB213" s="41"/>
      <c r="AC213" s="41"/>
      <c r="AD213" s="41"/>
    </row>
    <row r="215" spans="1:31" x14ac:dyDescent="0.25">
      <c r="G215" s="69"/>
      <c r="H215" s="69"/>
      <c r="J215" s="69"/>
      <c r="K215" s="69"/>
      <c r="N215" s="250"/>
    </row>
    <row r="224" spans="1:31" x14ac:dyDescent="0.25">
      <c r="F224" s="247"/>
    </row>
  </sheetData>
  <mergeCells count="3">
    <mergeCell ref="B1:F3"/>
    <mergeCell ref="F5:G5"/>
    <mergeCell ref="I5:J5"/>
  </mergeCells>
  <printOptions gridLines="1"/>
  <pageMargins left="0.27559055118110237" right="0.19685039370078741" top="0.78740157480314965" bottom="0.78740157480314965" header="0.31496062992125984" footer="0.31496062992125984"/>
  <pageSetup paperSize="9" scale="95" orientation="landscape" r:id="rId1"/>
  <headerFooter alignWithMargins="0">
    <oddFooter>&amp;C&amp;P/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189"/>
  <sheetViews>
    <sheetView zoomScale="98" zoomScaleNormal="98" workbookViewId="0">
      <selection activeCell="I10" sqref="H10:I184"/>
    </sheetView>
  </sheetViews>
  <sheetFormatPr defaultRowHeight="15" x14ac:dyDescent="0.25"/>
  <cols>
    <col min="1" max="1" width="14.7109375" style="87" customWidth="1"/>
    <col min="2" max="2" width="65.7109375" style="87" customWidth="1"/>
    <col min="3" max="3" width="1.140625" style="87" customWidth="1"/>
    <col min="4" max="4" width="5.140625" style="170" customWidth="1"/>
    <col min="5" max="5" width="4.140625" style="171" customWidth="1"/>
    <col min="6" max="6" width="11.140625" style="68" customWidth="1"/>
    <col min="7" max="7" width="10.5703125" style="59" customWidth="1"/>
    <col min="8" max="8" width="1" style="59" customWidth="1"/>
    <col min="9" max="9" width="11.28515625" style="70" customWidth="1"/>
    <col min="10" max="10" width="11.5703125" style="59" bestFit="1" customWidth="1"/>
    <col min="11" max="11" width="1.140625" style="96" customWidth="1"/>
    <col min="12" max="12" width="15.42578125" style="59" customWidth="1"/>
    <col min="13" max="13" width="9.7109375" style="91" bestFit="1" customWidth="1"/>
    <col min="14" max="15" width="11.42578125" style="45" bestFit="1" customWidth="1"/>
    <col min="16" max="30" width="9.140625" style="18"/>
    <col min="31" max="16384" width="9.140625" style="87"/>
  </cols>
  <sheetData>
    <row r="1" spans="1:42" ht="14.25" customHeight="1" x14ac:dyDescent="0.25">
      <c r="B1" s="318" t="s">
        <v>100</v>
      </c>
      <c r="C1" s="319"/>
      <c r="D1" s="319"/>
      <c r="E1" s="319"/>
      <c r="F1" s="319"/>
      <c r="I1" s="71"/>
      <c r="J1" s="71"/>
      <c r="M1" s="88"/>
      <c r="N1" s="85"/>
      <c r="O1" s="85"/>
      <c r="P1" s="87"/>
      <c r="Q1" s="87"/>
      <c r="R1" s="87"/>
      <c r="S1" s="87"/>
      <c r="T1" s="87"/>
      <c r="U1" s="87"/>
      <c r="V1" s="87"/>
      <c r="W1" s="87"/>
      <c r="X1" s="87"/>
      <c r="Y1" s="87"/>
      <c r="Z1" s="87"/>
      <c r="AA1" s="87"/>
      <c r="AB1" s="87"/>
      <c r="AC1" s="87"/>
      <c r="AD1" s="87"/>
    </row>
    <row r="2" spans="1:42" ht="14.25" customHeight="1" x14ac:dyDescent="0.25">
      <c r="B2" s="318"/>
      <c r="C2" s="319"/>
      <c r="D2" s="319"/>
      <c r="E2" s="319"/>
      <c r="F2" s="319"/>
      <c r="I2" s="71"/>
      <c r="J2" s="71"/>
      <c r="M2" s="88"/>
      <c r="N2" s="85"/>
      <c r="O2" s="85"/>
      <c r="P2" s="87"/>
      <c r="Q2" s="87"/>
      <c r="R2" s="87"/>
      <c r="S2" s="87"/>
      <c r="T2" s="87"/>
      <c r="U2" s="87"/>
      <c r="V2" s="87"/>
      <c r="W2" s="87"/>
      <c r="X2" s="87"/>
      <c r="Y2" s="87"/>
      <c r="Z2" s="87"/>
      <c r="AA2" s="87"/>
      <c r="AB2" s="87"/>
      <c r="AC2" s="87"/>
      <c r="AD2" s="87"/>
    </row>
    <row r="3" spans="1:42" ht="14.25" customHeight="1" x14ac:dyDescent="0.25">
      <c r="B3" s="320"/>
      <c r="C3" s="320"/>
      <c r="D3" s="320"/>
      <c r="E3" s="320"/>
      <c r="F3" s="320"/>
      <c r="G3" s="167"/>
      <c r="H3" s="167"/>
      <c r="I3" s="168"/>
      <c r="J3" s="168"/>
      <c r="K3" s="169"/>
      <c r="L3" s="167"/>
      <c r="M3" s="88"/>
      <c r="N3" s="85"/>
      <c r="O3" s="85"/>
      <c r="P3" s="87"/>
      <c r="Q3" s="87"/>
      <c r="R3" s="87"/>
      <c r="S3" s="87"/>
      <c r="T3" s="87"/>
      <c r="U3" s="87"/>
      <c r="V3" s="87"/>
      <c r="W3" s="87"/>
      <c r="X3" s="87"/>
      <c r="Y3" s="87"/>
      <c r="Z3" s="87"/>
      <c r="AA3" s="87"/>
      <c r="AB3" s="87"/>
      <c r="AC3" s="87"/>
      <c r="AD3" s="87"/>
    </row>
    <row r="4" spans="1:42" ht="14.25" customHeight="1" x14ac:dyDescent="0.25">
      <c r="B4" s="236" t="s">
        <v>292</v>
      </c>
      <c r="J4" s="71"/>
    </row>
    <row r="5" spans="1:42" s="3" customFormat="1" x14ac:dyDescent="0.25">
      <c r="B5" s="3" t="s">
        <v>0</v>
      </c>
      <c r="D5" s="172"/>
      <c r="E5" s="173"/>
      <c r="F5" s="323" t="s">
        <v>1</v>
      </c>
      <c r="G5" s="323"/>
      <c r="H5" s="174"/>
      <c r="I5" s="324" t="s">
        <v>2</v>
      </c>
      <c r="J5" s="324"/>
      <c r="K5" s="175"/>
      <c r="L5" s="174" t="s">
        <v>3</v>
      </c>
      <c r="M5" s="93"/>
      <c r="N5" s="94"/>
      <c r="O5" s="94"/>
      <c r="P5" s="37"/>
      <c r="Q5" s="37"/>
      <c r="R5" s="37"/>
      <c r="S5" s="37"/>
      <c r="T5" s="37"/>
      <c r="U5" s="37"/>
      <c r="V5" s="37"/>
      <c r="W5" s="37"/>
      <c r="X5" s="37"/>
      <c r="Y5" s="37"/>
      <c r="Z5" s="37"/>
      <c r="AA5" s="37"/>
      <c r="AB5" s="37"/>
      <c r="AC5" s="37"/>
      <c r="AD5" s="37"/>
    </row>
    <row r="6" spans="1:42" ht="6" customHeight="1" x14ac:dyDescent="0.25">
      <c r="J6" s="71"/>
    </row>
    <row r="7" spans="1:42" ht="14.25" customHeight="1" x14ac:dyDescent="0.25">
      <c r="G7" s="176" t="s">
        <v>17</v>
      </c>
      <c r="H7" s="176"/>
      <c r="I7" s="177"/>
      <c r="J7" s="178" t="s">
        <v>18</v>
      </c>
    </row>
    <row r="8" spans="1:42" ht="14.25" customHeight="1" x14ac:dyDescent="0.25">
      <c r="B8" s="14" t="s">
        <v>20</v>
      </c>
      <c r="F8" s="70"/>
      <c r="J8" s="71"/>
    </row>
    <row r="9" spans="1:42" ht="14.25" customHeight="1" x14ac:dyDescent="0.25">
      <c r="F9" s="70"/>
      <c r="J9" s="71"/>
    </row>
    <row r="10" spans="1:42" x14ac:dyDescent="0.25">
      <c r="A10" s="241" t="s">
        <v>350</v>
      </c>
      <c r="B10" s="12" t="s">
        <v>115</v>
      </c>
      <c r="D10" s="179">
        <v>10</v>
      </c>
      <c r="E10" s="113" t="s">
        <v>10</v>
      </c>
      <c r="F10" s="70"/>
      <c r="G10" s="58">
        <f t="shared" ref="G10:G11" si="0">D10*F10</f>
        <v>0</v>
      </c>
      <c r="H10" s="68"/>
      <c r="J10" s="60">
        <f t="shared" ref="J10:J11" si="1">D10*I10</f>
        <v>0</v>
      </c>
      <c r="L10" s="59">
        <f t="shared" ref="L10:L11" si="2">SUM(G10+J10)</f>
        <v>0</v>
      </c>
      <c r="M10" s="97"/>
      <c r="N10" s="125"/>
      <c r="O10" s="121"/>
      <c r="P10" s="45"/>
      <c r="S10" s="45"/>
      <c r="AE10" s="18"/>
      <c r="AF10" s="18"/>
      <c r="AG10" s="18"/>
      <c r="AH10" s="18"/>
      <c r="AI10" s="18"/>
      <c r="AJ10" s="18"/>
      <c r="AK10" s="18"/>
      <c r="AL10" s="18"/>
      <c r="AM10" s="18"/>
      <c r="AN10" s="18"/>
    </row>
    <row r="11" spans="1:42" x14ac:dyDescent="0.25">
      <c r="A11" s="241"/>
      <c r="B11" s="12" t="s">
        <v>116</v>
      </c>
      <c r="D11" s="179">
        <v>3</v>
      </c>
      <c r="E11" s="113" t="s">
        <v>10</v>
      </c>
      <c r="F11" s="70"/>
      <c r="G11" s="58">
        <f t="shared" si="0"/>
        <v>0</v>
      </c>
      <c r="H11" s="68"/>
      <c r="J11" s="60">
        <f t="shared" si="1"/>
        <v>0</v>
      </c>
      <c r="L11" s="59">
        <f t="shared" si="2"/>
        <v>0</v>
      </c>
      <c r="M11" s="97"/>
      <c r="N11" s="125"/>
      <c r="O11" s="121"/>
      <c r="S11" s="45"/>
      <c r="AE11" s="18"/>
      <c r="AF11" s="18"/>
      <c r="AG11" s="18"/>
      <c r="AH11" s="18"/>
      <c r="AI11" s="18"/>
      <c r="AJ11" s="18"/>
      <c r="AK11" s="18"/>
      <c r="AL11" s="18"/>
      <c r="AM11" s="18"/>
      <c r="AN11" s="18"/>
    </row>
    <row r="12" spans="1:42" x14ac:dyDescent="0.25">
      <c r="A12" s="241"/>
      <c r="F12" s="70"/>
      <c r="G12" s="58"/>
      <c r="H12" s="68"/>
      <c r="J12" s="60"/>
      <c r="K12" s="59"/>
      <c r="M12" s="97"/>
      <c r="N12" s="125"/>
      <c r="O12" s="43"/>
      <c r="P12" s="43"/>
      <c r="Q12" s="43"/>
      <c r="AE12" s="18"/>
      <c r="AF12" s="18"/>
      <c r="AG12" s="18"/>
      <c r="AH12" s="18"/>
      <c r="AI12" s="18"/>
      <c r="AJ12" s="18"/>
      <c r="AK12" s="18"/>
      <c r="AL12" s="18"/>
      <c r="AM12" s="18"/>
      <c r="AN12" s="18"/>
      <c r="AO12" s="18"/>
      <c r="AP12" s="18"/>
    </row>
    <row r="13" spans="1:42" x14ac:dyDescent="0.25">
      <c r="A13" s="237" t="s">
        <v>295</v>
      </c>
      <c r="B13" s="12" t="s">
        <v>366</v>
      </c>
      <c r="D13" s="170">
        <v>115</v>
      </c>
      <c r="E13" s="113" t="s">
        <v>10</v>
      </c>
      <c r="F13" s="75"/>
      <c r="G13" s="58">
        <f t="shared" ref="G13:G74" si="3">D13*F13</f>
        <v>0</v>
      </c>
      <c r="H13" s="68"/>
      <c r="J13" s="60">
        <f t="shared" ref="J13:J75" si="4">D13*I13</f>
        <v>0</v>
      </c>
      <c r="L13" s="59">
        <f t="shared" ref="L13:L75" si="5">SUM(G13+J13)</f>
        <v>0</v>
      </c>
      <c r="M13" s="97"/>
      <c r="N13" s="125"/>
      <c r="O13" s="121"/>
      <c r="P13" s="45"/>
      <c r="S13" s="45"/>
      <c r="AE13" s="18"/>
      <c r="AF13" s="18"/>
      <c r="AG13" s="18"/>
      <c r="AH13" s="18"/>
      <c r="AI13" s="18"/>
      <c r="AJ13" s="18"/>
      <c r="AK13" s="18"/>
      <c r="AL13" s="18"/>
      <c r="AM13" s="18"/>
      <c r="AN13" s="18"/>
    </row>
    <row r="14" spans="1:42" x14ac:dyDescent="0.25">
      <c r="A14" s="237" t="s">
        <v>295</v>
      </c>
      <c r="B14" s="12" t="s">
        <v>367</v>
      </c>
      <c r="D14" s="170">
        <v>57</v>
      </c>
      <c r="E14" s="113" t="s">
        <v>10</v>
      </c>
      <c r="F14" s="75"/>
      <c r="G14" s="58">
        <f t="shared" si="3"/>
        <v>0</v>
      </c>
      <c r="H14" s="68"/>
      <c r="J14" s="60">
        <f t="shared" si="4"/>
        <v>0</v>
      </c>
      <c r="L14" s="59">
        <f t="shared" si="5"/>
        <v>0</v>
      </c>
      <c r="M14" s="97"/>
      <c r="N14" s="125"/>
      <c r="O14" s="85"/>
      <c r="P14" s="45"/>
      <c r="S14" s="45"/>
      <c r="AE14" s="18"/>
      <c r="AF14" s="18"/>
      <c r="AG14" s="18"/>
      <c r="AH14" s="18"/>
      <c r="AI14" s="18"/>
      <c r="AJ14" s="18"/>
      <c r="AK14" s="18"/>
      <c r="AL14" s="18"/>
      <c r="AM14" s="18"/>
      <c r="AN14" s="18"/>
    </row>
    <row r="15" spans="1:42" x14ac:dyDescent="0.25">
      <c r="A15" s="237" t="s">
        <v>295</v>
      </c>
      <c r="B15" s="12" t="s">
        <v>368</v>
      </c>
      <c r="D15" s="170">
        <v>25</v>
      </c>
      <c r="E15" s="113" t="s">
        <v>10</v>
      </c>
      <c r="F15" s="75"/>
      <c r="G15" s="58">
        <f t="shared" si="3"/>
        <v>0</v>
      </c>
      <c r="H15" s="68"/>
      <c r="J15" s="60">
        <f t="shared" si="4"/>
        <v>0</v>
      </c>
      <c r="L15" s="59">
        <f t="shared" si="5"/>
        <v>0</v>
      </c>
      <c r="M15" s="97"/>
      <c r="N15" s="125"/>
      <c r="R15" s="45"/>
      <c r="AE15" s="18"/>
      <c r="AF15" s="18"/>
      <c r="AG15" s="18"/>
      <c r="AH15" s="18"/>
      <c r="AI15" s="18"/>
      <c r="AJ15" s="18"/>
      <c r="AK15" s="18"/>
      <c r="AL15" s="18"/>
      <c r="AM15" s="18"/>
    </row>
    <row r="16" spans="1:42" x14ac:dyDescent="0.25">
      <c r="A16" s="241"/>
      <c r="B16" s="12"/>
      <c r="E16" s="113"/>
      <c r="F16" s="70"/>
      <c r="G16" s="58"/>
      <c r="H16" s="68"/>
      <c r="J16" s="60"/>
      <c r="M16" s="97"/>
      <c r="N16" s="125"/>
      <c r="R16" s="45"/>
      <c r="AE16" s="18"/>
      <c r="AF16" s="18"/>
      <c r="AG16" s="18"/>
      <c r="AH16" s="18"/>
      <c r="AI16" s="18"/>
      <c r="AJ16" s="18"/>
      <c r="AK16" s="18"/>
      <c r="AL16" s="18"/>
      <c r="AM16" s="18"/>
    </row>
    <row r="17" spans="1:30" x14ac:dyDescent="0.25">
      <c r="A17" s="241"/>
      <c r="F17" s="70"/>
      <c r="G17" s="58"/>
      <c r="H17" s="68"/>
      <c r="J17" s="60"/>
      <c r="M17" s="97"/>
      <c r="N17" s="125"/>
      <c r="O17" s="85"/>
      <c r="P17" s="45"/>
    </row>
    <row r="18" spans="1:30" ht="14.25" customHeight="1" x14ac:dyDescent="0.25">
      <c r="A18" s="241"/>
      <c r="B18" s="14" t="s">
        <v>57</v>
      </c>
      <c r="F18" s="70"/>
      <c r="G18" s="58"/>
      <c r="J18" s="60"/>
      <c r="M18" s="97"/>
      <c r="N18" s="125"/>
      <c r="O18" s="85"/>
      <c r="P18" s="45"/>
    </row>
    <row r="19" spans="1:30" ht="14.25" customHeight="1" x14ac:dyDescent="0.25">
      <c r="A19" s="241"/>
      <c r="F19" s="70"/>
      <c r="G19" s="58"/>
      <c r="J19" s="60"/>
      <c r="M19" s="97"/>
      <c r="N19" s="125"/>
      <c r="O19" s="85"/>
      <c r="P19" s="45"/>
    </row>
    <row r="20" spans="1:30" x14ac:dyDescent="0.25">
      <c r="A20" s="238" t="s">
        <v>296</v>
      </c>
      <c r="B20" s="12" t="s">
        <v>24</v>
      </c>
      <c r="D20" s="234">
        <v>284</v>
      </c>
      <c r="E20" s="113" t="s">
        <v>11</v>
      </c>
      <c r="F20" s="75"/>
      <c r="G20" s="58">
        <f t="shared" si="3"/>
        <v>0</v>
      </c>
      <c r="H20" s="68"/>
      <c r="J20" s="58">
        <f t="shared" si="4"/>
        <v>0</v>
      </c>
      <c r="L20" s="59">
        <f t="shared" si="5"/>
        <v>0</v>
      </c>
      <c r="M20" s="97"/>
      <c r="N20" s="125"/>
      <c r="O20" s="85"/>
      <c r="P20" s="45"/>
      <c r="T20" s="87"/>
      <c r="U20" s="87"/>
      <c r="V20" s="87"/>
      <c r="W20" s="87"/>
      <c r="X20" s="87"/>
      <c r="Y20" s="87"/>
      <c r="Z20" s="87"/>
      <c r="AA20" s="87"/>
      <c r="AB20" s="87"/>
      <c r="AC20" s="87"/>
      <c r="AD20" s="87"/>
    </row>
    <row r="21" spans="1:30" x14ac:dyDescent="0.25">
      <c r="A21" s="238" t="s">
        <v>297</v>
      </c>
      <c r="B21" s="12" t="s">
        <v>25</v>
      </c>
      <c r="D21" s="234">
        <v>176</v>
      </c>
      <c r="E21" s="113" t="s">
        <v>11</v>
      </c>
      <c r="F21" s="75"/>
      <c r="G21" s="58">
        <f t="shared" si="3"/>
        <v>0</v>
      </c>
      <c r="H21" s="68"/>
      <c r="J21" s="58">
        <f t="shared" si="4"/>
        <v>0</v>
      </c>
      <c r="L21" s="59">
        <f t="shared" si="5"/>
        <v>0</v>
      </c>
      <c r="M21" s="97"/>
      <c r="N21" s="125"/>
      <c r="O21" s="85"/>
      <c r="P21" s="45"/>
      <c r="T21" s="87"/>
      <c r="U21" s="87"/>
      <c r="V21" s="87"/>
      <c r="W21" s="87"/>
      <c r="X21" s="87"/>
      <c r="Y21" s="87"/>
      <c r="Z21" s="87"/>
      <c r="AA21" s="87"/>
      <c r="AB21" s="87"/>
      <c r="AC21" s="87"/>
      <c r="AD21" s="87"/>
    </row>
    <row r="22" spans="1:30" x14ac:dyDescent="0.25">
      <c r="A22" s="238" t="s">
        <v>297</v>
      </c>
      <c r="B22" s="12" t="s">
        <v>53</v>
      </c>
      <c r="D22" s="234">
        <v>88</v>
      </c>
      <c r="E22" s="113" t="s">
        <v>11</v>
      </c>
      <c r="F22" s="75"/>
      <c r="G22" s="58">
        <f t="shared" si="3"/>
        <v>0</v>
      </c>
      <c r="H22" s="68"/>
      <c r="J22" s="58">
        <f t="shared" si="4"/>
        <v>0</v>
      </c>
      <c r="L22" s="59">
        <f t="shared" si="5"/>
        <v>0</v>
      </c>
      <c r="M22" s="97"/>
      <c r="N22" s="125"/>
      <c r="O22" s="85"/>
      <c r="P22" s="45"/>
      <c r="AD22" s="87"/>
    </row>
    <row r="23" spans="1:30" x14ac:dyDescent="0.25">
      <c r="A23" s="238" t="s">
        <v>298</v>
      </c>
      <c r="B23" s="12" t="s">
        <v>83</v>
      </c>
      <c r="D23" s="234">
        <v>36</v>
      </c>
      <c r="E23" s="113" t="s">
        <v>11</v>
      </c>
      <c r="F23" s="75"/>
      <c r="G23" s="58">
        <f t="shared" si="3"/>
        <v>0</v>
      </c>
      <c r="H23" s="68"/>
      <c r="J23" s="58">
        <f t="shared" si="4"/>
        <v>0</v>
      </c>
      <c r="L23" s="59">
        <f t="shared" si="5"/>
        <v>0</v>
      </c>
      <c r="M23" s="97"/>
      <c r="N23" s="125"/>
      <c r="AC23" s="87"/>
      <c r="AD23" s="87"/>
    </row>
    <row r="24" spans="1:30" x14ac:dyDescent="0.25">
      <c r="A24" s="237"/>
      <c r="B24" s="12" t="s">
        <v>43</v>
      </c>
      <c r="D24" s="234">
        <v>68</v>
      </c>
      <c r="E24" s="113" t="s">
        <v>10</v>
      </c>
      <c r="F24" s="70"/>
      <c r="G24" s="58">
        <f t="shared" si="3"/>
        <v>0</v>
      </c>
      <c r="H24" s="68"/>
      <c r="J24" s="58">
        <f t="shared" si="4"/>
        <v>0</v>
      </c>
      <c r="L24" s="59">
        <f t="shared" si="5"/>
        <v>0</v>
      </c>
      <c r="M24" s="97"/>
      <c r="N24" s="125"/>
      <c r="O24" s="85"/>
      <c r="P24" s="45"/>
      <c r="T24" s="87"/>
      <c r="U24" s="87"/>
      <c r="V24" s="87"/>
      <c r="W24" s="87"/>
      <c r="X24" s="87"/>
      <c r="Y24" s="87"/>
      <c r="Z24" s="87"/>
      <c r="AA24" s="87"/>
      <c r="AB24" s="87"/>
      <c r="AC24" s="87"/>
      <c r="AD24" s="87"/>
    </row>
    <row r="25" spans="1:30" x14ac:dyDescent="0.25">
      <c r="A25" s="237"/>
      <c r="B25" s="12" t="s">
        <v>44</v>
      </c>
      <c r="D25" s="234">
        <v>40</v>
      </c>
      <c r="E25" s="113" t="s">
        <v>10</v>
      </c>
      <c r="F25" s="70"/>
      <c r="G25" s="58">
        <f t="shared" si="3"/>
        <v>0</v>
      </c>
      <c r="H25" s="68"/>
      <c r="J25" s="58">
        <f t="shared" si="4"/>
        <v>0</v>
      </c>
      <c r="L25" s="59">
        <f t="shared" si="5"/>
        <v>0</v>
      </c>
      <c r="M25" s="97"/>
      <c r="N25" s="125"/>
      <c r="O25" s="85"/>
      <c r="P25" s="45"/>
      <c r="T25" s="87"/>
      <c r="U25" s="87"/>
      <c r="V25" s="87"/>
      <c r="W25" s="87"/>
      <c r="X25" s="87"/>
      <c r="Y25" s="87"/>
      <c r="Z25" s="87"/>
      <c r="AA25" s="87"/>
      <c r="AB25" s="87"/>
      <c r="AC25" s="87"/>
      <c r="AD25" s="87"/>
    </row>
    <row r="26" spans="1:30" x14ac:dyDescent="0.25">
      <c r="A26" s="237"/>
      <c r="B26" s="12" t="s">
        <v>54</v>
      </c>
      <c r="D26" s="234">
        <v>21.6</v>
      </c>
      <c r="E26" s="113" t="s">
        <v>10</v>
      </c>
      <c r="F26" s="70"/>
      <c r="G26" s="58">
        <f t="shared" si="3"/>
        <v>0</v>
      </c>
      <c r="H26" s="68"/>
      <c r="J26" s="58">
        <f t="shared" si="4"/>
        <v>0</v>
      </c>
      <c r="L26" s="59">
        <f t="shared" si="5"/>
        <v>0</v>
      </c>
      <c r="M26" s="97"/>
      <c r="N26" s="125"/>
      <c r="O26" s="85"/>
      <c r="P26" s="45"/>
      <c r="AD26" s="87"/>
    </row>
    <row r="27" spans="1:30" x14ac:dyDescent="0.25">
      <c r="A27" s="237"/>
      <c r="B27" s="12" t="s">
        <v>41</v>
      </c>
      <c r="D27" s="234">
        <v>68</v>
      </c>
      <c r="E27" s="113" t="s">
        <v>10</v>
      </c>
      <c r="F27" s="70"/>
      <c r="G27" s="58">
        <f t="shared" si="3"/>
        <v>0</v>
      </c>
      <c r="H27" s="68"/>
      <c r="J27" s="58">
        <f t="shared" si="4"/>
        <v>0</v>
      </c>
      <c r="L27" s="59">
        <f t="shared" si="5"/>
        <v>0</v>
      </c>
      <c r="M27" s="97"/>
      <c r="N27" s="125"/>
      <c r="O27" s="85"/>
      <c r="P27" s="45"/>
      <c r="T27" s="87"/>
      <c r="U27" s="87"/>
      <c r="V27" s="87"/>
      <c r="W27" s="87"/>
      <c r="X27" s="87"/>
      <c r="Y27" s="87"/>
      <c r="Z27" s="87"/>
      <c r="AA27" s="87"/>
      <c r="AB27" s="87"/>
      <c r="AC27" s="87"/>
      <c r="AD27" s="87"/>
    </row>
    <row r="28" spans="1:30" x14ac:dyDescent="0.25">
      <c r="A28" s="237"/>
      <c r="B28" s="12" t="s">
        <v>42</v>
      </c>
      <c r="D28" s="234">
        <v>40</v>
      </c>
      <c r="E28" s="113" t="s">
        <v>10</v>
      </c>
      <c r="F28" s="70"/>
      <c r="G28" s="58">
        <f t="shared" si="3"/>
        <v>0</v>
      </c>
      <c r="H28" s="68"/>
      <c r="J28" s="58">
        <f t="shared" si="4"/>
        <v>0</v>
      </c>
      <c r="L28" s="59">
        <f t="shared" si="5"/>
        <v>0</v>
      </c>
      <c r="M28" s="97"/>
      <c r="N28" s="125"/>
      <c r="O28" s="85"/>
      <c r="P28" s="45"/>
      <c r="T28" s="87"/>
      <c r="U28" s="87"/>
      <c r="V28" s="87"/>
      <c r="W28" s="87"/>
      <c r="X28" s="87"/>
      <c r="Y28" s="87"/>
      <c r="Z28" s="87"/>
      <c r="AA28" s="87"/>
      <c r="AB28" s="87"/>
      <c r="AC28" s="87"/>
      <c r="AD28" s="87"/>
    </row>
    <row r="29" spans="1:30" x14ac:dyDescent="0.25">
      <c r="A29" s="237"/>
      <c r="B29" s="12" t="s">
        <v>55</v>
      </c>
      <c r="D29" s="234">
        <v>21.6</v>
      </c>
      <c r="E29" s="113" t="s">
        <v>10</v>
      </c>
      <c r="F29" s="70"/>
      <c r="G29" s="58">
        <f t="shared" si="3"/>
        <v>0</v>
      </c>
      <c r="H29" s="68"/>
      <c r="J29" s="58">
        <f t="shared" si="4"/>
        <v>0</v>
      </c>
      <c r="L29" s="59">
        <f t="shared" si="5"/>
        <v>0</v>
      </c>
      <c r="M29" s="97"/>
      <c r="N29" s="125"/>
      <c r="O29" s="85"/>
      <c r="P29" s="45"/>
      <c r="AD29" s="87"/>
    </row>
    <row r="30" spans="1:30" x14ac:dyDescent="0.25">
      <c r="A30" s="237"/>
      <c r="B30" s="12" t="s">
        <v>84</v>
      </c>
      <c r="D30" s="234">
        <v>12</v>
      </c>
      <c r="E30" s="113" t="s">
        <v>10</v>
      </c>
      <c r="F30" s="70"/>
      <c r="G30" s="58">
        <f t="shared" si="3"/>
        <v>0</v>
      </c>
      <c r="H30" s="68"/>
      <c r="J30" s="58">
        <f t="shared" si="4"/>
        <v>0</v>
      </c>
      <c r="L30" s="59">
        <f t="shared" si="5"/>
        <v>0</v>
      </c>
      <c r="M30" s="97"/>
      <c r="N30" s="125"/>
      <c r="AC30" s="87"/>
      <c r="AD30" s="87"/>
    </row>
    <row r="31" spans="1:30" x14ac:dyDescent="0.25">
      <c r="A31" s="241"/>
      <c r="M31" s="97"/>
      <c r="N31" s="125"/>
    </row>
    <row r="32" spans="1:30" x14ac:dyDescent="0.25">
      <c r="A32" s="238" t="s">
        <v>299</v>
      </c>
      <c r="B32" s="12" t="s">
        <v>26</v>
      </c>
      <c r="D32" s="170">
        <v>65</v>
      </c>
      <c r="E32" s="113" t="s">
        <v>11</v>
      </c>
      <c r="F32" s="75"/>
      <c r="G32" s="58">
        <f t="shared" si="3"/>
        <v>0</v>
      </c>
      <c r="H32" s="68"/>
      <c r="J32" s="58">
        <f t="shared" si="4"/>
        <v>0</v>
      </c>
      <c r="L32" s="59">
        <f t="shared" si="5"/>
        <v>0</v>
      </c>
      <c r="M32" s="97"/>
      <c r="N32" s="125"/>
      <c r="O32" s="85"/>
      <c r="P32" s="45"/>
      <c r="T32" s="87"/>
      <c r="U32" s="87"/>
      <c r="V32" s="87"/>
      <c r="W32" s="87"/>
      <c r="X32" s="87"/>
      <c r="Y32" s="87"/>
      <c r="Z32" s="87"/>
      <c r="AA32" s="87"/>
      <c r="AB32" s="87"/>
      <c r="AC32" s="87"/>
      <c r="AD32" s="87"/>
    </row>
    <row r="33" spans="1:40" x14ac:dyDescent="0.25">
      <c r="A33" s="238" t="s">
        <v>300</v>
      </c>
      <c r="B33" s="12" t="s">
        <v>91</v>
      </c>
      <c r="D33" s="170">
        <v>40</v>
      </c>
      <c r="E33" s="113" t="s">
        <v>11</v>
      </c>
      <c r="F33" s="75"/>
      <c r="G33" s="58">
        <f>D33*F33</f>
        <v>0</v>
      </c>
      <c r="H33" s="68"/>
      <c r="J33" s="58">
        <f>D33*I33</f>
        <v>0</v>
      </c>
      <c r="L33" s="59">
        <f>SUM(G33+J33)</f>
        <v>0</v>
      </c>
      <c r="M33" s="97"/>
      <c r="N33" s="125"/>
      <c r="O33" s="85"/>
      <c r="P33" s="45"/>
      <c r="T33" s="87"/>
      <c r="U33" s="87"/>
      <c r="V33" s="87"/>
      <c r="W33" s="87"/>
      <c r="X33" s="87"/>
      <c r="Y33" s="87"/>
      <c r="Z33" s="87"/>
      <c r="AA33" s="87"/>
      <c r="AB33" s="87"/>
      <c r="AC33" s="87"/>
      <c r="AD33" s="87"/>
    </row>
    <row r="34" spans="1:40" x14ac:dyDescent="0.25">
      <c r="A34" s="241"/>
      <c r="B34" s="12"/>
      <c r="E34" s="113"/>
      <c r="F34" s="70"/>
      <c r="G34" s="58"/>
      <c r="H34" s="68"/>
      <c r="J34" s="58"/>
      <c r="M34" s="97"/>
      <c r="N34" s="125"/>
      <c r="O34" s="85"/>
      <c r="P34" s="45"/>
      <c r="T34" s="87"/>
      <c r="U34" s="87"/>
      <c r="V34" s="87"/>
      <c r="W34" s="87"/>
      <c r="X34" s="87"/>
      <c r="Y34" s="87"/>
      <c r="Z34" s="87"/>
      <c r="AA34" s="87"/>
      <c r="AB34" s="87"/>
      <c r="AC34" s="87"/>
      <c r="AD34" s="87"/>
    </row>
    <row r="35" spans="1:40" x14ac:dyDescent="0.25">
      <c r="A35" s="238" t="s">
        <v>301</v>
      </c>
      <c r="B35" s="12" t="s">
        <v>93</v>
      </c>
      <c r="D35" s="123">
        <v>120</v>
      </c>
      <c r="E35" s="59" t="s">
        <v>11</v>
      </c>
      <c r="F35" s="75"/>
      <c r="G35" s="60">
        <f t="shared" ref="G35:G39" si="6">D35*F35</f>
        <v>0</v>
      </c>
      <c r="H35" s="70"/>
      <c r="J35" s="58">
        <f t="shared" ref="J35:J39" si="7">D35*I35</f>
        <v>0</v>
      </c>
      <c r="K35" s="59"/>
      <c r="L35" s="59">
        <f t="shared" ref="L35:L39" si="8">SUM(G35+J35)</f>
        <v>0</v>
      </c>
      <c r="M35" s="97"/>
      <c r="N35" s="125"/>
      <c r="O35" s="18"/>
      <c r="AE35" s="18"/>
      <c r="AF35" s="18"/>
      <c r="AG35" s="18"/>
      <c r="AH35" s="18"/>
      <c r="AI35" s="18"/>
      <c r="AJ35" s="18"/>
      <c r="AK35" s="18"/>
      <c r="AL35" s="18"/>
      <c r="AM35" s="18"/>
    </row>
    <row r="36" spans="1:40" x14ac:dyDescent="0.25">
      <c r="A36" s="238" t="s">
        <v>301</v>
      </c>
      <c r="B36" s="12" t="s">
        <v>94</v>
      </c>
      <c r="D36" s="123">
        <v>92</v>
      </c>
      <c r="E36" s="59" t="s">
        <v>11</v>
      </c>
      <c r="F36" s="75"/>
      <c r="G36" s="60">
        <f t="shared" si="6"/>
        <v>0</v>
      </c>
      <c r="H36" s="70"/>
      <c r="J36" s="58">
        <f t="shared" si="7"/>
        <v>0</v>
      </c>
      <c r="K36" s="59"/>
      <c r="L36" s="59">
        <f t="shared" si="8"/>
        <v>0</v>
      </c>
      <c r="M36" s="97"/>
      <c r="N36" s="125"/>
      <c r="O36" s="18"/>
      <c r="AE36" s="18"/>
      <c r="AF36" s="18"/>
      <c r="AG36" s="18"/>
      <c r="AH36" s="18"/>
      <c r="AI36" s="18"/>
      <c r="AJ36" s="18"/>
      <c r="AK36" s="18"/>
      <c r="AL36" s="18"/>
      <c r="AM36" s="18"/>
    </row>
    <row r="37" spans="1:40" x14ac:dyDescent="0.25">
      <c r="A37" s="238" t="s">
        <v>302</v>
      </c>
      <c r="B37" s="12" t="s">
        <v>95</v>
      </c>
      <c r="D37" s="123">
        <v>45</v>
      </c>
      <c r="E37" s="59" t="s">
        <v>11</v>
      </c>
      <c r="F37" s="75"/>
      <c r="G37" s="60">
        <f t="shared" si="6"/>
        <v>0</v>
      </c>
      <c r="H37" s="70"/>
      <c r="J37" s="58">
        <f t="shared" si="7"/>
        <v>0</v>
      </c>
      <c r="K37" s="59"/>
      <c r="L37" s="59">
        <f t="shared" si="8"/>
        <v>0</v>
      </c>
      <c r="M37" s="97"/>
      <c r="N37" s="125"/>
      <c r="O37" s="18"/>
      <c r="AE37" s="18"/>
      <c r="AF37" s="18"/>
      <c r="AG37" s="18"/>
      <c r="AH37" s="18"/>
      <c r="AI37" s="18"/>
      <c r="AJ37" s="18"/>
      <c r="AK37" s="18"/>
      <c r="AL37" s="18"/>
      <c r="AM37" s="18"/>
    </row>
    <row r="38" spans="1:40" x14ac:dyDescent="0.25">
      <c r="A38" s="238" t="s">
        <v>302</v>
      </c>
      <c r="B38" s="12" t="s">
        <v>117</v>
      </c>
      <c r="D38" s="138">
        <v>65</v>
      </c>
      <c r="E38" s="59" t="s">
        <v>11</v>
      </c>
      <c r="F38" s="75"/>
      <c r="G38" s="60">
        <f t="shared" si="6"/>
        <v>0</v>
      </c>
      <c r="H38" s="70"/>
      <c r="J38" s="58">
        <f t="shared" si="7"/>
        <v>0</v>
      </c>
      <c r="K38" s="59"/>
      <c r="L38" s="59">
        <f t="shared" si="8"/>
        <v>0</v>
      </c>
      <c r="M38" s="97"/>
      <c r="N38" s="125"/>
      <c r="O38" s="121"/>
      <c r="AE38" s="18"/>
      <c r="AF38" s="18"/>
      <c r="AG38" s="18"/>
      <c r="AH38" s="18"/>
      <c r="AI38" s="18"/>
      <c r="AJ38" s="18"/>
      <c r="AK38" s="18"/>
      <c r="AL38" s="18"/>
      <c r="AM38" s="18"/>
    </row>
    <row r="39" spans="1:40" x14ac:dyDescent="0.25">
      <c r="A39" s="238" t="s">
        <v>303</v>
      </c>
      <c r="B39" s="12" t="s">
        <v>118</v>
      </c>
      <c r="D39" s="138">
        <v>45</v>
      </c>
      <c r="E39" s="59" t="s">
        <v>11</v>
      </c>
      <c r="F39" s="75"/>
      <c r="G39" s="60">
        <f t="shared" si="6"/>
        <v>0</v>
      </c>
      <c r="H39" s="70"/>
      <c r="J39" s="58">
        <f t="shared" si="7"/>
        <v>0</v>
      </c>
      <c r="K39" s="59"/>
      <c r="L39" s="59">
        <f t="shared" si="8"/>
        <v>0</v>
      </c>
      <c r="M39" s="97"/>
      <c r="N39" s="125"/>
      <c r="O39" s="121"/>
      <c r="AE39" s="18"/>
      <c r="AF39" s="18"/>
      <c r="AG39" s="18"/>
      <c r="AH39" s="18"/>
      <c r="AI39" s="18"/>
      <c r="AJ39" s="18"/>
      <c r="AK39" s="18"/>
      <c r="AL39" s="18"/>
      <c r="AM39" s="18"/>
    </row>
    <row r="40" spans="1:40" x14ac:dyDescent="0.25">
      <c r="A40" s="241"/>
      <c r="B40" s="12"/>
      <c r="D40" s="180"/>
      <c r="E40" s="59"/>
      <c r="F40" s="70"/>
      <c r="G40" s="60"/>
      <c r="H40" s="70"/>
      <c r="J40" s="58"/>
      <c r="K40" s="59"/>
      <c r="M40" s="97"/>
      <c r="N40" s="125"/>
      <c r="O40" s="18"/>
      <c r="AE40" s="18"/>
      <c r="AF40" s="18"/>
      <c r="AG40" s="18"/>
      <c r="AH40" s="18"/>
      <c r="AI40" s="18"/>
      <c r="AJ40" s="18"/>
      <c r="AK40" s="18"/>
      <c r="AL40" s="18"/>
      <c r="AM40" s="18"/>
    </row>
    <row r="41" spans="1:40" x14ac:dyDescent="0.25">
      <c r="A41" s="238" t="s">
        <v>303</v>
      </c>
      <c r="B41" s="12" t="s">
        <v>119</v>
      </c>
      <c r="D41" s="180">
        <v>72</v>
      </c>
      <c r="E41" s="59" t="s">
        <v>11</v>
      </c>
      <c r="F41" s="75"/>
      <c r="G41" s="60">
        <f t="shared" ref="G41:G42" si="9">D41*F41</f>
        <v>0</v>
      </c>
      <c r="H41" s="70"/>
      <c r="J41" s="58">
        <f t="shared" ref="J41:J42" si="10">D41*I41</f>
        <v>0</v>
      </c>
      <c r="K41" s="59"/>
      <c r="L41" s="59">
        <f t="shared" ref="L41:L42" si="11">SUM(G41+J41)</f>
        <v>0</v>
      </c>
      <c r="M41" s="97"/>
      <c r="N41" s="125"/>
      <c r="O41" s="18"/>
      <c r="AE41" s="18"/>
      <c r="AF41" s="18"/>
      <c r="AG41" s="18"/>
      <c r="AH41" s="18"/>
      <c r="AI41" s="18"/>
      <c r="AJ41" s="18"/>
      <c r="AK41" s="18"/>
      <c r="AL41" s="18"/>
      <c r="AM41" s="18"/>
    </row>
    <row r="42" spans="1:40" x14ac:dyDescent="0.25">
      <c r="A42" s="238" t="s">
        <v>304</v>
      </c>
      <c r="B42" s="12" t="s">
        <v>120</v>
      </c>
      <c r="D42" s="180">
        <v>72</v>
      </c>
      <c r="E42" s="59" t="s">
        <v>11</v>
      </c>
      <c r="F42" s="75"/>
      <c r="G42" s="60">
        <f t="shared" si="9"/>
        <v>0</v>
      </c>
      <c r="H42" s="70"/>
      <c r="J42" s="58">
        <f t="shared" si="10"/>
        <v>0</v>
      </c>
      <c r="K42" s="59"/>
      <c r="L42" s="59">
        <f t="shared" si="11"/>
        <v>0</v>
      </c>
      <c r="M42" s="97"/>
      <c r="N42" s="125"/>
      <c r="O42" s="18"/>
      <c r="AE42" s="18"/>
      <c r="AF42" s="18"/>
      <c r="AG42" s="18"/>
      <c r="AH42" s="18"/>
      <c r="AI42" s="18"/>
      <c r="AJ42" s="18"/>
      <c r="AK42" s="18"/>
      <c r="AL42" s="18"/>
      <c r="AM42" s="18"/>
    </row>
    <row r="43" spans="1:40" x14ac:dyDescent="0.25">
      <c r="A43" s="241"/>
      <c r="B43" s="12"/>
      <c r="D43" s="180"/>
      <c r="E43" s="59"/>
      <c r="F43" s="70"/>
      <c r="G43" s="60"/>
      <c r="H43" s="70"/>
      <c r="J43" s="58"/>
      <c r="K43" s="59"/>
      <c r="M43" s="97"/>
      <c r="N43" s="125"/>
      <c r="O43" s="18"/>
      <c r="AE43" s="18"/>
      <c r="AF43" s="18"/>
      <c r="AG43" s="18"/>
      <c r="AH43" s="18"/>
      <c r="AI43" s="18"/>
      <c r="AJ43" s="18"/>
      <c r="AK43" s="18"/>
      <c r="AL43" s="18"/>
      <c r="AM43" s="18"/>
    </row>
    <row r="44" spans="1:40" ht="30" x14ac:dyDescent="0.25">
      <c r="A44" s="241" t="s">
        <v>351</v>
      </c>
      <c r="B44" s="146" t="s">
        <v>121</v>
      </c>
      <c r="D44" s="180">
        <v>25</v>
      </c>
      <c r="E44" s="59" t="s">
        <v>11</v>
      </c>
      <c r="F44" s="70"/>
      <c r="G44" s="60">
        <f t="shared" ref="G44" si="12">D44*F44</f>
        <v>0</v>
      </c>
      <c r="H44" s="70"/>
      <c r="J44" s="58">
        <f t="shared" ref="J44" si="13">D44*I44</f>
        <v>0</v>
      </c>
      <c r="K44" s="59"/>
      <c r="L44" s="59">
        <f t="shared" ref="L44" si="14">SUM(G44+J44)</f>
        <v>0</v>
      </c>
      <c r="M44" s="97"/>
      <c r="N44" s="125"/>
      <c r="O44" s="18"/>
      <c r="AE44" s="18"/>
      <c r="AF44" s="18"/>
      <c r="AG44" s="18"/>
      <c r="AH44" s="18"/>
      <c r="AI44" s="18"/>
      <c r="AJ44" s="18"/>
      <c r="AK44" s="18"/>
      <c r="AL44" s="18"/>
      <c r="AM44" s="18"/>
    </row>
    <row r="45" spans="1:40" x14ac:dyDescent="0.25">
      <c r="A45" s="241"/>
      <c r="B45" s="12"/>
      <c r="D45" s="180"/>
      <c r="E45" s="59"/>
      <c r="F45" s="70"/>
      <c r="G45" s="60"/>
      <c r="H45" s="70"/>
      <c r="J45" s="58"/>
      <c r="K45" s="59"/>
      <c r="M45" s="97"/>
      <c r="N45" s="125"/>
      <c r="O45" s="18"/>
      <c r="AE45" s="18"/>
      <c r="AF45" s="18"/>
      <c r="AG45" s="18"/>
      <c r="AH45" s="18"/>
      <c r="AI45" s="18"/>
      <c r="AJ45" s="18"/>
      <c r="AK45" s="18"/>
      <c r="AL45" s="18"/>
      <c r="AM45" s="18"/>
    </row>
    <row r="46" spans="1:40" x14ac:dyDescent="0.25">
      <c r="A46" s="241"/>
      <c r="B46" s="12"/>
      <c r="E46" s="113"/>
      <c r="F46" s="70"/>
      <c r="G46" s="58"/>
      <c r="H46" s="68"/>
      <c r="J46" s="58"/>
      <c r="M46" s="97"/>
      <c r="N46" s="125"/>
      <c r="O46" s="85"/>
      <c r="P46" s="45"/>
      <c r="S46" s="45"/>
      <c r="AE46" s="18"/>
      <c r="AF46" s="18"/>
      <c r="AG46" s="18"/>
      <c r="AH46" s="18"/>
      <c r="AI46" s="18"/>
      <c r="AJ46" s="18"/>
      <c r="AK46" s="18"/>
      <c r="AL46" s="18"/>
      <c r="AM46" s="18"/>
      <c r="AN46" s="18"/>
    </row>
    <row r="47" spans="1:40" x14ac:dyDescent="0.25">
      <c r="A47" s="241"/>
      <c r="B47" s="63" t="s">
        <v>58</v>
      </c>
      <c r="E47" s="113"/>
      <c r="G47" s="58"/>
      <c r="I47" s="71"/>
      <c r="J47" s="58"/>
      <c r="M47" s="97"/>
      <c r="N47" s="125"/>
      <c r="O47" s="85"/>
      <c r="P47" s="45"/>
      <c r="Q47" s="87"/>
      <c r="S47" s="45"/>
      <c r="T47" s="87"/>
      <c r="U47" s="87"/>
      <c r="V47" s="87"/>
      <c r="W47" s="87"/>
      <c r="X47" s="87"/>
      <c r="Y47" s="87"/>
      <c r="Z47" s="87"/>
      <c r="AA47" s="87"/>
      <c r="AB47" s="87"/>
      <c r="AC47" s="87"/>
      <c r="AD47" s="87"/>
    </row>
    <row r="48" spans="1:40" x14ac:dyDescent="0.25">
      <c r="A48" s="241"/>
      <c r="B48" s="23"/>
      <c r="E48" s="113"/>
      <c r="G48" s="58"/>
      <c r="I48" s="71"/>
      <c r="J48" s="58"/>
      <c r="M48" s="97"/>
      <c r="N48" s="125"/>
      <c r="O48" s="85"/>
      <c r="P48" s="45"/>
      <c r="Q48" s="87"/>
      <c r="S48" s="45"/>
      <c r="T48" s="87"/>
      <c r="U48" s="87"/>
      <c r="V48" s="87"/>
      <c r="W48" s="87"/>
      <c r="X48" s="87"/>
      <c r="Y48" s="87"/>
      <c r="Z48" s="87"/>
      <c r="AA48" s="87"/>
      <c r="AB48" s="87"/>
      <c r="AC48" s="87"/>
      <c r="AD48" s="87"/>
    </row>
    <row r="49" spans="1:42" x14ac:dyDescent="0.25">
      <c r="A49" s="238" t="s">
        <v>307</v>
      </c>
      <c r="B49" s="18" t="s">
        <v>371</v>
      </c>
      <c r="D49" s="170">
        <v>336</v>
      </c>
      <c r="E49" s="113" t="s">
        <v>11</v>
      </c>
      <c r="F49" s="75"/>
      <c r="G49" s="58">
        <f t="shared" ref="G49:G52" si="15">D49*F49</f>
        <v>0</v>
      </c>
      <c r="I49" s="156"/>
      <c r="J49" s="58">
        <f t="shared" ref="J49:J52" si="16">D49*I49</f>
        <v>0</v>
      </c>
      <c r="K49" s="59"/>
      <c r="L49" s="59">
        <f t="shared" ref="L49:L54" si="17">SUM(G49+J49)</f>
        <v>0</v>
      </c>
      <c r="M49" s="97"/>
      <c r="N49" s="125"/>
      <c r="O49" s="85"/>
      <c r="P49" s="45"/>
      <c r="Q49" s="87"/>
      <c r="R49" s="87"/>
      <c r="S49" s="87"/>
      <c r="T49" s="87"/>
      <c r="U49" s="87"/>
      <c r="V49" s="87"/>
      <c r="W49" s="87"/>
      <c r="X49" s="87"/>
      <c r="Y49" s="87"/>
      <c r="Z49" s="87"/>
      <c r="AA49" s="87"/>
      <c r="AB49" s="87"/>
      <c r="AC49" s="87"/>
      <c r="AD49" s="87"/>
    </row>
    <row r="50" spans="1:42" x14ac:dyDescent="0.25">
      <c r="A50" s="238" t="s">
        <v>308</v>
      </c>
      <c r="B50" s="18" t="s">
        <v>372</v>
      </c>
      <c r="D50" s="123">
        <v>280</v>
      </c>
      <c r="E50" s="48" t="s">
        <v>11</v>
      </c>
      <c r="F50" s="75"/>
      <c r="G50" s="56">
        <f t="shared" si="15"/>
        <v>0</v>
      </c>
      <c r="I50" s="84"/>
      <c r="J50" s="56">
        <f t="shared" si="16"/>
        <v>0</v>
      </c>
      <c r="K50" s="59"/>
      <c r="L50" s="59">
        <f t="shared" si="17"/>
        <v>0</v>
      </c>
      <c r="M50" s="97"/>
      <c r="N50" s="125"/>
      <c r="O50" s="85"/>
      <c r="P50" s="45"/>
      <c r="Q50" s="87"/>
      <c r="R50" s="87"/>
      <c r="S50" s="87"/>
      <c r="T50" s="87"/>
      <c r="U50" s="87"/>
      <c r="V50" s="87"/>
      <c r="W50" s="87"/>
      <c r="X50" s="87"/>
      <c r="Y50" s="87"/>
      <c r="Z50" s="87"/>
      <c r="AA50" s="87"/>
      <c r="AB50" s="87"/>
      <c r="AC50" s="87"/>
      <c r="AD50" s="87"/>
    </row>
    <row r="51" spans="1:42" x14ac:dyDescent="0.25">
      <c r="A51" s="238" t="s">
        <v>309</v>
      </c>
      <c r="B51" s="18" t="s">
        <v>373</v>
      </c>
      <c r="D51" s="170">
        <v>40</v>
      </c>
      <c r="E51" s="113" t="s">
        <v>11</v>
      </c>
      <c r="F51" s="75"/>
      <c r="G51" s="58">
        <f t="shared" si="15"/>
        <v>0</v>
      </c>
      <c r="I51" s="156"/>
      <c r="J51" s="58">
        <f t="shared" si="16"/>
        <v>0</v>
      </c>
      <c r="K51" s="59"/>
      <c r="L51" s="59">
        <f t="shared" si="17"/>
        <v>0</v>
      </c>
      <c r="M51" s="97"/>
      <c r="N51" s="125"/>
      <c r="O51" s="85"/>
      <c r="P51" s="45"/>
      <c r="Q51" s="87"/>
      <c r="R51" s="87"/>
      <c r="S51" s="87"/>
      <c r="T51" s="87"/>
      <c r="U51" s="87"/>
      <c r="V51" s="87"/>
      <c r="W51" s="87"/>
      <c r="X51" s="87"/>
      <c r="Y51" s="87"/>
      <c r="Z51" s="87"/>
      <c r="AA51" s="87"/>
      <c r="AB51" s="87"/>
      <c r="AC51" s="87"/>
      <c r="AD51" s="87"/>
    </row>
    <row r="52" spans="1:42" x14ac:dyDescent="0.25">
      <c r="A52" s="238" t="s">
        <v>309</v>
      </c>
      <c r="B52" s="18" t="s">
        <v>374</v>
      </c>
      <c r="D52" s="170">
        <v>75</v>
      </c>
      <c r="E52" s="113" t="s">
        <v>11</v>
      </c>
      <c r="F52" s="75"/>
      <c r="G52" s="60">
        <f t="shared" si="15"/>
        <v>0</v>
      </c>
      <c r="H52" s="71"/>
      <c r="I52" s="156"/>
      <c r="J52" s="58">
        <f t="shared" si="16"/>
        <v>0</v>
      </c>
      <c r="K52" s="59"/>
      <c r="L52" s="59">
        <f t="shared" si="17"/>
        <v>0</v>
      </c>
      <c r="M52" s="97"/>
      <c r="N52" s="125"/>
      <c r="O52" s="85"/>
      <c r="P52" s="45"/>
      <c r="Q52" s="87"/>
      <c r="R52" s="87"/>
      <c r="S52" s="87"/>
      <c r="T52" s="87"/>
      <c r="U52" s="87"/>
      <c r="V52" s="87"/>
      <c r="W52" s="87"/>
      <c r="X52" s="87"/>
      <c r="Y52" s="87"/>
      <c r="Z52" s="87"/>
      <c r="AA52" s="87"/>
      <c r="AB52" s="87"/>
      <c r="AC52" s="87"/>
      <c r="AD52" s="87"/>
    </row>
    <row r="53" spans="1:42" x14ac:dyDescent="0.25">
      <c r="A53" s="241"/>
      <c r="B53" s="24" t="s">
        <v>37</v>
      </c>
      <c r="C53" s="12"/>
      <c r="D53" s="170">
        <v>730</v>
      </c>
      <c r="E53" s="113" t="s">
        <v>10</v>
      </c>
      <c r="G53" s="58">
        <f t="shared" si="3"/>
        <v>0</v>
      </c>
      <c r="I53" s="71"/>
      <c r="J53" s="58">
        <f t="shared" si="4"/>
        <v>0</v>
      </c>
      <c r="K53" s="96">
        <f t="shared" ref="K53:K54" si="18">J53*D53</f>
        <v>0</v>
      </c>
      <c r="L53" s="59">
        <f t="shared" si="17"/>
        <v>0</v>
      </c>
      <c r="M53" s="97"/>
      <c r="N53" s="125"/>
      <c r="O53" s="85"/>
      <c r="P53" s="45"/>
      <c r="Q53" s="87"/>
      <c r="R53" s="87"/>
      <c r="S53" s="87"/>
      <c r="T53" s="87"/>
      <c r="U53" s="87"/>
      <c r="V53" s="87"/>
      <c r="W53" s="87"/>
      <c r="X53" s="87"/>
      <c r="Y53" s="87"/>
      <c r="Z53" s="87"/>
      <c r="AA53" s="87"/>
      <c r="AB53" s="87"/>
      <c r="AC53" s="87"/>
      <c r="AD53" s="87"/>
    </row>
    <row r="54" spans="1:42" s="1" customFormat="1" x14ac:dyDescent="0.25">
      <c r="A54" s="241"/>
      <c r="B54" s="72" t="s">
        <v>36</v>
      </c>
      <c r="C54" s="15"/>
      <c r="D54" s="179">
        <v>73</v>
      </c>
      <c r="E54" s="181" t="s">
        <v>10</v>
      </c>
      <c r="F54" s="70"/>
      <c r="G54" s="58">
        <f t="shared" si="3"/>
        <v>0</v>
      </c>
      <c r="H54" s="71"/>
      <c r="I54" s="70"/>
      <c r="J54" s="58">
        <f t="shared" si="4"/>
        <v>0</v>
      </c>
      <c r="K54" s="99">
        <f t="shared" si="18"/>
        <v>0</v>
      </c>
      <c r="L54" s="59">
        <f t="shared" si="17"/>
        <v>0</v>
      </c>
      <c r="M54" s="97"/>
      <c r="N54" s="125"/>
      <c r="O54" s="85"/>
      <c r="P54" s="45"/>
      <c r="Q54" s="42"/>
      <c r="R54" s="42"/>
      <c r="S54" s="42"/>
    </row>
    <row r="55" spans="1:42" s="1" customFormat="1" x14ac:dyDescent="0.25">
      <c r="A55" s="241"/>
      <c r="B55" s="72"/>
      <c r="C55" s="15"/>
      <c r="D55" s="179"/>
      <c r="E55" s="181"/>
      <c r="F55" s="70"/>
      <c r="G55" s="58"/>
      <c r="H55" s="71"/>
      <c r="I55" s="70"/>
      <c r="J55" s="58"/>
      <c r="K55" s="99"/>
      <c r="L55" s="59"/>
      <c r="M55" s="97"/>
      <c r="N55" s="125"/>
      <c r="O55" s="85"/>
      <c r="P55" s="45"/>
      <c r="Q55" s="42"/>
      <c r="R55" s="42"/>
      <c r="S55" s="42"/>
    </row>
    <row r="56" spans="1:42" x14ac:dyDescent="0.25">
      <c r="A56" s="238" t="s">
        <v>310</v>
      </c>
      <c r="B56" s="124" t="s">
        <v>122</v>
      </c>
      <c r="D56" s="188">
        <v>12</v>
      </c>
      <c r="E56" s="183" t="s">
        <v>11</v>
      </c>
      <c r="F56" s="55"/>
      <c r="G56" s="59">
        <f>F56*D56</f>
        <v>0</v>
      </c>
      <c r="I56" s="160"/>
      <c r="J56" s="59">
        <f>I56*D56</f>
        <v>0</v>
      </c>
      <c r="K56" s="59"/>
      <c r="L56" s="59">
        <f>J56+G56</f>
        <v>0</v>
      </c>
      <c r="M56" s="97"/>
      <c r="N56" s="125"/>
      <c r="O56" s="87"/>
      <c r="P56" s="87"/>
      <c r="Q56" s="87"/>
      <c r="R56" s="87"/>
      <c r="S56" s="87"/>
      <c r="T56" s="87"/>
      <c r="U56" s="87"/>
      <c r="V56" s="87"/>
      <c r="W56" s="87"/>
      <c r="X56" s="87"/>
      <c r="Y56" s="87"/>
      <c r="Z56" s="87"/>
      <c r="AA56" s="87"/>
      <c r="AB56" s="87"/>
      <c r="AC56" s="87"/>
      <c r="AD56" s="87"/>
    </row>
    <row r="57" spans="1:42" x14ac:dyDescent="0.25">
      <c r="A57" s="238" t="s">
        <v>311</v>
      </c>
      <c r="B57" s="124" t="s">
        <v>123</v>
      </c>
      <c r="D57" s="188">
        <v>2</v>
      </c>
      <c r="E57" s="183" t="s">
        <v>10</v>
      </c>
      <c r="F57" s="55"/>
      <c r="G57" s="59">
        <f t="shared" ref="G57:G60" si="19">F57*D57</f>
        <v>0</v>
      </c>
      <c r="I57" s="71"/>
      <c r="J57" s="59">
        <f t="shared" ref="J57:J60" si="20">I57*D57</f>
        <v>0</v>
      </c>
      <c r="K57" s="59"/>
      <c r="L57" s="59">
        <f t="shared" ref="L57:L60" si="21">J57+G57</f>
        <v>0</v>
      </c>
      <c r="M57" s="97"/>
      <c r="N57" s="125"/>
      <c r="O57" s="87"/>
      <c r="P57" s="87"/>
      <c r="Q57" s="87"/>
      <c r="R57" s="87"/>
      <c r="S57" s="87"/>
      <c r="T57" s="87"/>
      <c r="U57" s="87"/>
      <c r="V57" s="87"/>
      <c r="W57" s="87"/>
      <c r="X57" s="87"/>
      <c r="Y57" s="87"/>
      <c r="Z57" s="87"/>
      <c r="AA57" s="87"/>
      <c r="AB57" s="87"/>
      <c r="AC57" s="87"/>
      <c r="AD57" s="87"/>
    </row>
    <row r="58" spans="1:42" x14ac:dyDescent="0.25">
      <c r="A58" s="238" t="s">
        <v>311</v>
      </c>
      <c r="B58" s="124" t="s">
        <v>126</v>
      </c>
      <c r="D58" s="188">
        <v>4</v>
      </c>
      <c r="E58" s="183" t="s">
        <v>10</v>
      </c>
      <c r="F58" s="55"/>
      <c r="G58" s="59">
        <f t="shared" si="19"/>
        <v>0</v>
      </c>
      <c r="I58" s="71"/>
      <c r="J58" s="59">
        <f t="shared" si="20"/>
        <v>0</v>
      </c>
      <c r="K58" s="59"/>
      <c r="L58" s="59">
        <f t="shared" si="21"/>
        <v>0</v>
      </c>
      <c r="M58" s="97"/>
      <c r="N58" s="125"/>
      <c r="O58" s="87"/>
      <c r="P58" s="87"/>
      <c r="Q58" s="87"/>
      <c r="R58" s="87"/>
      <c r="S58" s="87"/>
      <c r="T58" s="87"/>
      <c r="U58" s="87"/>
      <c r="V58" s="87"/>
      <c r="W58" s="87"/>
      <c r="X58" s="87"/>
      <c r="Y58" s="87"/>
      <c r="Z58" s="87"/>
      <c r="AA58" s="87"/>
      <c r="AB58" s="87"/>
      <c r="AC58" s="87"/>
      <c r="AD58" s="87"/>
    </row>
    <row r="59" spans="1:42" x14ac:dyDescent="0.25">
      <c r="A59" s="238" t="s">
        <v>312</v>
      </c>
      <c r="B59" s="153" t="s">
        <v>139</v>
      </c>
      <c r="C59" s="149"/>
      <c r="D59" s="184">
        <v>4</v>
      </c>
      <c r="E59" s="270" t="s">
        <v>10</v>
      </c>
      <c r="F59" s="55"/>
      <c r="G59" s="59">
        <f t="shared" si="19"/>
        <v>0</v>
      </c>
      <c r="H59" s="186"/>
      <c r="I59" s="156"/>
      <c r="J59" s="59">
        <f t="shared" si="20"/>
        <v>0</v>
      </c>
      <c r="K59" s="187"/>
      <c r="L59" s="59">
        <f t="shared" si="21"/>
        <v>0</v>
      </c>
      <c r="M59" s="97"/>
      <c r="N59" s="125"/>
      <c r="O59" s="152"/>
      <c r="P59" s="43"/>
      <c r="Q59" s="42"/>
      <c r="R59" s="42"/>
      <c r="AE59" s="18"/>
      <c r="AF59" s="18"/>
      <c r="AG59" s="18"/>
      <c r="AH59" s="18"/>
      <c r="AI59" s="18"/>
      <c r="AJ59" s="18"/>
      <c r="AK59" s="18"/>
      <c r="AL59" s="18"/>
      <c r="AM59" s="18"/>
      <c r="AN59" s="18"/>
      <c r="AO59" s="18"/>
      <c r="AP59" s="18"/>
    </row>
    <row r="60" spans="1:42" x14ac:dyDescent="0.25">
      <c r="A60" s="238" t="s">
        <v>312</v>
      </c>
      <c r="B60" s="124" t="s">
        <v>127</v>
      </c>
      <c r="D60" s="188">
        <v>1</v>
      </c>
      <c r="E60" s="183" t="s">
        <v>10</v>
      </c>
      <c r="F60" s="55"/>
      <c r="G60" s="59">
        <f t="shared" si="19"/>
        <v>0</v>
      </c>
      <c r="I60" s="71"/>
      <c r="J60" s="59">
        <f t="shared" si="20"/>
        <v>0</v>
      </c>
      <c r="K60" s="59"/>
      <c r="L60" s="59">
        <f t="shared" si="21"/>
        <v>0</v>
      </c>
      <c r="M60" s="97"/>
      <c r="N60" s="125"/>
      <c r="O60" s="87"/>
      <c r="P60" s="87"/>
      <c r="Q60" s="87"/>
      <c r="R60" s="87"/>
      <c r="S60" s="87"/>
      <c r="T60" s="87"/>
      <c r="U60" s="87"/>
      <c r="V60" s="87"/>
      <c r="W60" s="87"/>
      <c r="X60" s="87"/>
      <c r="Y60" s="87"/>
      <c r="Z60" s="87"/>
      <c r="AA60" s="87"/>
      <c r="AB60" s="87"/>
      <c r="AC60" s="87"/>
      <c r="AD60" s="87"/>
    </row>
    <row r="61" spans="1:42" s="1" customFormat="1" x14ac:dyDescent="0.25">
      <c r="A61" s="241"/>
      <c r="B61" s="72"/>
      <c r="C61" s="15"/>
      <c r="D61" s="179"/>
      <c r="E61" s="181"/>
      <c r="F61" s="70"/>
      <c r="G61" s="58"/>
      <c r="H61" s="71"/>
      <c r="I61" s="70"/>
      <c r="J61" s="58"/>
      <c r="K61" s="99"/>
      <c r="L61" s="59"/>
      <c r="M61" s="97"/>
      <c r="N61" s="125"/>
      <c r="O61" s="85"/>
      <c r="P61" s="45"/>
      <c r="Q61" s="42"/>
      <c r="R61" s="42"/>
      <c r="S61" s="42"/>
    </row>
    <row r="62" spans="1:42" ht="30" x14ac:dyDescent="0.25">
      <c r="A62" s="238" t="s">
        <v>310</v>
      </c>
      <c r="B62" s="148" t="s">
        <v>128</v>
      </c>
      <c r="C62" s="149"/>
      <c r="D62" s="184">
        <v>72</v>
      </c>
      <c r="E62" s="271" t="s">
        <v>11</v>
      </c>
      <c r="F62" s="55"/>
      <c r="G62" s="58">
        <f t="shared" ref="G62:G63" si="22">D62*F62</f>
        <v>0</v>
      </c>
      <c r="H62" s="186"/>
      <c r="I62" s="160"/>
      <c r="J62" s="58">
        <f t="shared" ref="J62:J63" si="23">D62*I62</f>
        <v>0</v>
      </c>
      <c r="K62" s="187"/>
      <c r="L62" s="59">
        <f t="shared" ref="L62:L63" si="24">SUM(G62+J62)</f>
        <v>0</v>
      </c>
      <c r="M62" s="97"/>
      <c r="N62" s="125"/>
      <c r="O62" s="152"/>
      <c r="P62" s="43"/>
      <c r="Q62" s="42"/>
      <c r="R62" s="42"/>
      <c r="AE62" s="18"/>
      <c r="AF62" s="18"/>
      <c r="AG62" s="18"/>
      <c r="AH62" s="18"/>
      <c r="AI62" s="18"/>
      <c r="AJ62" s="18"/>
      <c r="AK62" s="18"/>
      <c r="AL62" s="18"/>
      <c r="AM62" s="18"/>
      <c r="AN62" s="18"/>
      <c r="AO62" s="18"/>
      <c r="AP62" s="18"/>
    </row>
    <row r="63" spans="1:42" x14ac:dyDescent="0.25">
      <c r="A63" s="238" t="s">
        <v>311</v>
      </c>
      <c r="B63" s="124" t="s">
        <v>141</v>
      </c>
      <c r="D63" s="188">
        <v>24</v>
      </c>
      <c r="E63" s="183" t="s">
        <v>10</v>
      </c>
      <c r="F63" s="55"/>
      <c r="G63" s="58">
        <f t="shared" si="22"/>
        <v>0</v>
      </c>
      <c r="I63" s="71"/>
      <c r="J63" s="58">
        <f t="shared" si="23"/>
        <v>0</v>
      </c>
      <c r="K63" s="59"/>
      <c r="L63" s="59">
        <f t="shared" si="24"/>
        <v>0</v>
      </c>
      <c r="M63" s="97"/>
      <c r="N63" s="125"/>
      <c r="O63" s="87"/>
      <c r="P63" s="87"/>
      <c r="Q63" s="87"/>
      <c r="R63" s="87"/>
      <c r="S63" s="87"/>
      <c r="T63" s="87"/>
      <c r="U63" s="87"/>
      <c r="V63" s="87"/>
      <c r="W63" s="87"/>
      <c r="X63" s="87"/>
      <c r="Y63" s="87"/>
      <c r="Z63" s="87"/>
      <c r="AA63" s="87"/>
      <c r="AB63" s="87"/>
      <c r="AC63" s="87"/>
      <c r="AD63" s="87"/>
    </row>
    <row r="64" spans="1:42" x14ac:dyDescent="0.25">
      <c r="A64" s="238" t="s">
        <v>311</v>
      </c>
      <c r="B64" s="153" t="s">
        <v>129</v>
      </c>
      <c r="C64" s="149"/>
      <c r="D64" s="184">
        <v>20</v>
      </c>
      <c r="E64" s="185" t="s">
        <v>10</v>
      </c>
      <c r="F64" s="75"/>
      <c r="G64" s="58">
        <f>D64*F64</f>
        <v>0</v>
      </c>
      <c r="H64" s="186"/>
      <c r="I64" s="156"/>
      <c r="J64" s="58">
        <f>D64*I64</f>
        <v>0</v>
      </c>
      <c r="K64" s="187"/>
      <c r="L64" s="59">
        <f>SUM(G64+J64)</f>
        <v>0</v>
      </c>
      <c r="M64" s="97"/>
      <c r="N64" s="125"/>
      <c r="O64" s="152"/>
      <c r="P64" s="43"/>
      <c r="Q64" s="42"/>
      <c r="R64" s="42"/>
      <c r="AE64" s="18"/>
      <c r="AF64" s="18"/>
      <c r="AG64" s="18"/>
      <c r="AH64" s="18"/>
      <c r="AI64" s="18"/>
      <c r="AJ64" s="18"/>
      <c r="AK64" s="18"/>
      <c r="AL64" s="18"/>
      <c r="AM64" s="18"/>
      <c r="AN64" s="18"/>
      <c r="AO64" s="18"/>
      <c r="AP64" s="18"/>
    </row>
    <row r="65" spans="1:42" x14ac:dyDescent="0.25">
      <c r="A65" s="238" t="s">
        <v>312</v>
      </c>
      <c r="B65" s="153" t="s">
        <v>130</v>
      </c>
      <c r="C65" s="149"/>
      <c r="D65" s="184">
        <v>20</v>
      </c>
      <c r="E65" s="185" t="s">
        <v>10</v>
      </c>
      <c r="F65" s="75"/>
      <c r="G65" s="58">
        <f>D65*F65</f>
        <v>0</v>
      </c>
      <c r="H65" s="186"/>
      <c r="I65" s="156"/>
      <c r="J65" s="58">
        <f>D65*I65</f>
        <v>0</v>
      </c>
      <c r="K65" s="187"/>
      <c r="L65" s="59">
        <f>SUM(G65+J65)</f>
        <v>0</v>
      </c>
      <c r="M65" s="97"/>
      <c r="N65" s="125"/>
      <c r="O65" s="152"/>
      <c r="P65" s="43"/>
      <c r="Q65" s="42"/>
      <c r="R65" s="42"/>
      <c r="AE65" s="18"/>
      <c r="AF65" s="18"/>
      <c r="AG65" s="18"/>
      <c r="AH65" s="18"/>
      <c r="AI65" s="18"/>
      <c r="AJ65" s="18"/>
      <c r="AK65" s="18"/>
      <c r="AL65" s="18"/>
      <c r="AM65" s="18"/>
      <c r="AN65" s="18"/>
      <c r="AO65" s="18"/>
      <c r="AP65" s="18"/>
    </row>
    <row r="66" spans="1:42" x14ac:dyDescent="0.25">
      <c r="A66" s="238" t="s">
        <v>312</v>
      </c>
      <c r="B66" s="124" t="s">
        <v>144</v>
      </c>
      <c r="D66" s="182">
        <v>2</v>
      </c>
      <c r="E66" s="183" t="s">
        <v>10</v>
      </c>
      <c r="F66" s="75"/>
      <c r="G66" s="58">
        <f>D66*F66</f>
        <v>0</v>
      </c>
      <c r="I66" s="71"/>
      <c r="J66" s="58">
        <f>D66*I66</f>
        <v>0</v>
      </c>
      <c r="K66" s="59"/>
      <c r="L66" s="59">
        <f>SUM(G66+J66)</f>
        <v>0</v>
      </c>
      <c r="M66" s="97"/>
      <c r="N66" s="125"/>
      <c r="O66" s="87"/>
      <c r="P66" s="87"/>
      <c r="Q66" s="87"/>
      <c r="R66" s="87"/>
      <c r="S66" s="87"/>
      <c r="T66" s="87"/>
      <c r="U66" s="87"/>
      <c r="V66" s="87"/>
      <c r="W66" s="87"/>
      <c r="X66" s="87"/>
      <c r="Y66" s="87"/>
      <c r="Z66" s="87"/>
      <c r="AA66" s="87"/>
      <c r="AB66" s="87"/>
      <c r="AC66" s="87"/>
      <c r="AD66" s="87"/>
    </row>
    <row r="67" spans="1:42" x14ac:dyDescent="0.25">
      <c r="A67" s="238" t="s">
        <v>312</v>
      </c>
      <c r="B67" s="153" t="s">
        <v>131</v>
      </c>
      <c r="C67" s="149"/>
      <c r="D67" s="184">
        <v>2</v>
      </c>
      <c r="E67" s="185" t="s">
        <v>10</v>
      </c>
      <c r="F67" s="75"/>
      <c r="G67" s="58">
        <f>D67*F67</f>
        <v>0</v>
      </c>
      <c r="H67" s="186"/>
      <c r="I67" s="156"/>
      <c r="J67" s="58">
        <f>D67*I67</f>
        <v>0</v>
      </c>
      <c r="K67" s="187"/>
      <c r="L67" s="59">
        <f>SUM(G67+J67)</f>
        <v>0</v>
      </c>
      <c r="M67" s="97"/>
      <c r="N67" s="125"/>
      <c r="O67" s="152"/>
      <c r="P67" s="43"/>
      <c r="Q67" s="42"/>
      <c r="R67" s="42"/>
      <c r="AE67" s="18"/>
      <c r="AF67" s="18"/>
      <c r="AG67" s="18"/>
      <c r="AH67" s="18"/>
      <c r="AI67" s="18"/>
      <c r="AJ67" s="18"/>
      <c r="AK67" s="18"/>
      <c r="AL67" s="18"/>
      <c r="AM67" s="18"/>
      <c r="AN67" s="18"/>
      <c r="AO67" s="18"/>
      <c r="AP67" s="18"/>
    </row>
    <row r="68" spans="1:42" x14ac:dyDescent="0.25">
      <c r="A68" s="241"/>
      <c r="B68" s="148"/>
      <c r="C68" s="149"/>
      <c r="D68" s="184"/>
      <c r="E68" s="185"/>
      <c r="F68" s="255"/>
      <c r="G68" s="58"/>
      <c r="H68" s="186"/>
      <c r="I68" s="156"/>
      <c r="J68" s="58"/>
      <c r="K68" s="187"/>
      <c r="M68" s="97"/>
      <c r="N68" s="125"/>
      <c r="O68" s="152"/>
      <c r="P68" s="43"/>
      <c r="Q68" s="42"/>
      <c r="R68" s="42"/>
      <c r="AE68" s="18"/>
      <c r="AF68" s="18"/>
      <c r="AG68" s="18"/>
      <c r="AH68" s="18"/>
      <c r="AI68" s="18"/>
      <c r="AJ68" s="18"/>
      <c r="AK68" s="18"/>
      <c r="AL68" s="18"/>
      <c r="AM68" s="18"/>
      <c r="AN68" s="18"/>
      <c r="AO68" s="18"/>
      <c r="AP68" s="18"/>
    </row>
    <row r="69" spans="1:42" s="12" customFormat="1" x14ac:dyDescent="0.25">
      <c r="A69" s="241"/>
      <c r="B69" s="124"/>
      <c r="D69" s="188"/>
      <c r="E69" s="183"/>
      <c r="F69" s="256"/>
      <c r="G69" s="71"/>
      <c r="H69" s="71"/>
      <c r="I69" s="71"/>
      <c r="J69" s="71"/>
      <c r="K69" s="71"/>
      <c r="L69" s="71"/>
      <c r="M69" s="97"/>
      <c r="N69" s="125"/>
    </row>
    <row r="70" spans="1:42" x14ac:dyDescent="0.25">
      <c r="A70" s="241"/>
      <c r="B70" s="44" t="s">
        <v>70</v>
      </c>
      <c r="E70" s="113"/>
      <c r="F70" s="70"/>
      <c r="G70" s="58"/>
      <c r="H70" s="70"/>
      <c r="J70" s="58"/>
      <c r="M70" s="97"/>
      <c r="N70" s="125"/>
      <c r="O70" s="85"/>
      <c r="P70" s="45"/>
      <c r="S70" s="45"/>
      <c r="AE70" s="18"/>
      <c r="AF70" s="18"/>
      <c r="AG70" s="18"/>
      <c r="AH70" s="18"/>
      <c r="AI70" s="18"/>
      <c r="AJ70" s="18"/>
      <c r="AK70" s="18"/>
      <c r="AL70" s="18"/>
      <c r="AM70" s="18"/>
      <c r="AN70" s="18"/>
    </row>
    <row r="71" spans="1:42" x14ac:dyDescent="0.25">
      <c r="A71" s="241"/>
      <c r="B71" s="37"/>
      <c r="E71" s="113"/>
      <c r="F71" s="70"/>
      <c r="G71" s="58"/>
      <c r="H71" s="70"/>
      <c r="J71" s="58"/>
      <c r="M71" s="97"/>
      <c r="N71" s="125"/>
      <c r="O71" s="85"/>
      <c r="P71" s="45"/>
      <c r="S71" s="45"/>
      <c r="AE71" s="18"/>
      <c r="AF71" s="18"/>
      <c r="AG71" s="18"/>
      <c r="AH71" s="18"/>
      <c r="AI71" s="18"/>
      <c r="AJ71" s="18"/>
      <c r="AK71" s="18"/>
      <c r="AL71" s="18"/>
      <c r="AM71" s="18"/>
      <c r="AN71" s="18"/>
    </row>
    <row r="72" spans="1:42" s="15" customFormat="1" x14ac:dyDescent="0.25">
      <c r="A72" s="237" t="s">
        <v>312</v>
      </c>
      <c r="B72" s="42" t="s">
        <v>56</v>
      </c>
      <c r="D72" s="138">
        <v>95</v>
      </c>
      <c r="E72" s="189" t="s">
        <v>10</v>
      </c>
      <c r="F72" s="75"/>
      <c r="G72" s="58">
        <f t="shared" si="3"/>
        <v>0</v>
      </c>
      <c r="H72" s="70"/>
      <c r="I72" s="70"/>
      <c r="J72" s="58">
        <f t="shared" si="4"/>
        <v>0</v>
      </c>
      <c r="K72" s="102"/>
      <c r="L72" s="59">
        <f t="shared" si="5"/>
        <v>0</v>
      </c>
      <c r="M72" s="97"/>
      <c r="N72" s="125"/>
      <c r="O72" s="34"/>
      <c r="P72" s="45"/>
      <c r="Q72" s="18"/>
      <c r="R72" s="18"/>
      <c r="S72" s="45"/>
      <c r="T72" s="42"/>
      <c r="U72" s="42"/>
      <c r="V72" s="42"/>
      <c r="W72" s="42"/>
      <c r="X72" s="42"/>
      <c r="Y72" s="42"/>
      <c r="Z72" s="42"/>
      <c r="AA72" s="42"/>
      <c r="AB72" s="42"/>
      <c r="AC72" s="42"/>
      <c r="AD72" s="42"/>
      <c r="AE72" s="42"/>
      <c r="AF72" s="42"/>
      <c r="AG72" s="42"/>
      <c r="AH72" s="42"/>
      <c r="AI72" s="42"/>
      <c r="AJ72" s="42"/>
      <c r="AK72" s="42"/>
      <c r="AL72" s="42"/>
      <c r="AM72" s="42"/>
      <c r="AN72" s="42"/>
    </row>
    <row r="73" spans="1:42" s="15" customFormat="1" x14ac:dyDescent="0.25">
      <c r="A73" s="237" t="s">
        <v>313</v>
      </c>
      <c r="B73" s="42" t="s">
        <v>29</v>
      </c>
      <c r="D73" s="138">
        <v>54</v>
      </c>
      <c r="E73" s="189" t="s">
        <v>10</v>
      </c>
      <c r="F73" s="75"/>
      <c r="G73" s="58">
        <f t="shared" si="3"/>
        <v>0</v>
      </c>
      <c r="H73" s="70"/>
      <c r="I73" s="70"/>
      <c r="J73" s="58">
        <f t="shared" si="4"/>
        <v>0</v>
      </c>
      <c r="K73" s="102"/>
      <c r="L73" s="59">
        <f t="shared" si="5"/>
        <v>0</v>
      </c>
      <c r="M73" s="97"/>
      <c r="N73" s="125"/>
      <c r="P73" s="45"/>
      <c r="Q73" s="18"/>
      <c r="R73" s="18"/>
      <c r="S73" s="45"/>
      <c r="T73" s="42"/>
      <c r="U73" s="42"/>
      <c r="V73" s="42"/>
      <c r="W73" s="42"/>
      <c r="X73" s="42"/>
      <c r="Y73" s="42"/>
      <c r="Z73" s="42"/>
      <c r="AA73" s="42"/>
      <c r="AB73" s="42"/>
      <c r="AC73" s="42"/>
      <c r="AD73" s="42"/>
      <c r="AE73" s="42"/>
      <c r="AF73" s="42"/>
      <c r="AG73" s="42"/>
      <c r="AH73" s="42"/>
      <c r="AI73" s="42"/>
      <c r="AJ73" s="42"/>
      <c r="AK73" s="42"/>
      <c r="AL73" s="42"/>
      <c r="AM73" s="42"/>
      <c r="AN73" s="42"/>
    </row>
    <row r="74" spans="1:42" s="15" customFormat="1" x14ac:dyDescent="0.25">
      <c r="A74" s="237" t="s">
        <v>314</v>
      </c>
      <c r="B74" s="42" t="s">
        <v>72</v>
      </c>
      <c r="D74" s="138">
        <v>185</v>
      </c>
      <c r="E74" s="189" t="s">
        <v>10</v>
      </c>
      <c r="F74" s="75"/>
      <c r="G74" s="58">
        <f t="shared" si="3"/>
        <v>0</v>
      </c>
      <c r="H74" s="70"/>
      <c r="I74" s="70"/>
      <c r="J74" s="58">
        <f t="shared" si="4"/>
        <v>0</v>
      </c>
      <c r="K74" s="102"/>
      <c r="L74" s="59">
        <f t="shared" si="5"/>
        <v>0</v>
      </c>
      <c r="M74" s="97"/>
      <c r="N74" s="125"/>
      <c r="O74" s="97"/>
      <c r="P74" s="45"/>
      <c r="Q74" s="121"/>
      <c r="R74" s="18"/>
      <c r="S74" s="45"/>
      <c r="T74" s="42"/>
      <c r="U74" s="42"/>
      <c r="V74" s="42"/>
      <c r="W74" s="42"/>
      <c r="X74" s="42"/>
      <c r="Y74" s="42"/>
      <c r="Z74" s="42"/>
      <c r="AA74" s="42"/>
      <c r="AB74" s="42"/>
      <c r="AC74" s="42"/>
      <c r="AD74" s="42"/>
      <c r="AE74" s="42"/>
      <c r="AF74" s="42"/>
      <c r="AG74" s="42"/>
      <c r="AH74" s="42"/>
      <c r="AI74" s="42"/>
      <c r="AJ74" s="42"/>
      <c r="AK74" s="42"/>
      <c r="AL74" s="42"/>
      <c r="AM74" s="42"/>
      <c r="AN74" s="42"/>
    </row>
    <row r="75" spans="1:42" x14ac:dyDescent="0.25">
      <c r="A75" s="241"/>
      <c r="B75" s="66" t="s">
        <v>406</v>
      </c>
      <c r="C75" s="19"/>
      <c r="D75" s="108">
        <v>15</v>
      </c>
      <c r="E75" s="21" t="s">
        <v>10</v>
      </c>
      <c r="F75" s="62"/>
      <c r="G75" s="56"/>
      <c r="H75" s="56"/>
      <c r="I75" s="160"/>
      <c r="J75" s="62">
        <f t="shared" si="4"/>
        <v>0</v>
      </c>
      <c r="K75" s="57"/>
      <c r="L75" s="57">
        <f t="shared" si="5"/>
        <v>0</v>
      </c>
      <c r="M75" s="97"/>
      <c r="N75" s="125"/>
      <c r="O75" s="85"/>
      <c r="P75" s="45"/>
      <c r="AD75" s="87"/>
    </row>
    <row r="76" spans="1:42" x14ac:dyDescent="0.25">
      <c r="A76" s="241"/>
      <c r="B76" s="66"/>
      <c r="C76" s="19"/>
      <c r="D76" s="190"/>
      <c r="E76" s="191"/>
      <c r="F76" s="60"/>
      <c r="G76" s="58"/>
      <c r="H76" s="58"/>
      <c r="I76" s="60"/>
      <c r="J76" s="60"/>
      <c r="K76" s="59"/>
      <c r="M76" s="97"/>
      <c r="N76" s="125"/>
      <c r="O76" s="85"/>
      <c r="P76" s="45"/>
      <c r="AD76" s="87"/>
    </row>
    <row r="77" spans="1:42" x14ac:dyDescent="0.25">
      <c r="A77" s="241"/>
      <c r="F77" s="70"/>
      <c r="G77" s="58"/>
      <c r="H77" s="68"/>
      <c r="J77" s="58"/>
      <c r="M77" s="97"/>
      <c r="N77" s="125"/>
      <c r="O77" s="34"/>
      <c r="P77" s="45"/>
    </row>
    <row r="78" spans="1:42" x14ac:dyDescent="0.25">
      <c r="A78" s="241"/>
      <c r="B78" s="14" t="s">
        <v>50</v>
      </c>
      <c r="F78" s="70"/>
      <c r="G78" s="58"/>
      <c r="J78" s="58"/>
      <c r="M78" s="97"/>
      <c r="N78" s="125"/>
      <c r="O78" s="34"/>
      <c r="P78" s="45"/>
    </row>
    <row r="79" spans="1:42" x14ac:dyDescent="0.25">
      <c r="A79" s="241"/>
      <c r="B79" s="77"/>
      <c r="F79" s="70"/>
      <c r="G79" s="58"/>
      <c r="J79" s="58"/>
      <c r="M79" s="97"/>
      <c r="N79" s="125"/>
      <c r="O79" s="34"/>
      <c r="P79" s="45"/>
    </row>
    <row r="80" spans="1:42" x14ac:dyDescent="0.25">
      <c r="A80" s="237" t="s">
        <v>315</v>
      </c>
      <c r="B80" s="66" t="s">
        <v>103</v>
      </c>
      <c r="D80" s="170">
        <v>2</v>
      </c>
      <c r="E80" s="171" t="s">
        <v>10</v>
      </c>
      <c r="F80" s="55"/>
      <c r="G80" s="58">
        <f t="shared" ref="G80:G85" si="25">D80*F80</f>
        <v>0</v>
      </c>
      <c r="I80" s="71"/>
      <c r="J80" s="60"/>
      <c r="L80" s="59">
        <f t="shared" ref="L80:L83" si="26">SUM(G80+J80)</f>
        <v>0</v>
      </c>
      <c r="M80" s="97"/>
      <c r="N80" s="125"/>
      <c r="O80" s="85"/>
      <c r="P80" s="45"/>
    </row>
    <row r="81" spans="1:42" x14ac:dyDescent="0.25">
      <c r="A81" s="237" t="s">
        <v>319</v>
      </c>
      <c r="B81" s="66" t="s">
        <v>137</v>
      </c>
      <c r="D81" s="170">
        <v>1</v>
      </c>
      <c r="E81" s="171" t="s">
        <v>10</v>
      </c>
      <c r="F81" s="75"/>
      <c r="G81" s="58">
        <f t="shared" ref="G81" si="27">D81*F81</f>
        <v>0</v>
      </c>
      <c r="I81" s="71"/>
      <c r="J81" s="60"/>
      <c r="L81" s="59">
        <f t="shared" ref="L81" si="28">SUM(G81+J81)</f>
        <v>0</v>
      </c>
      <c r="M81" s="97"/>
      <c r="N81" s="125"/>
      <c r="O81" s="85"/>
      <c r="P81" s="45"/>
    </row>
    <row r="82" spans="1:42" x14ac:dyDescent="0.25">
      <c r="A82" s="237" t="s">
        <v>319</v>
      </c>
      <c r="B82" s="66" t="s">
        <v>226</v>
      </c>
      <c r="D82" s="170">
        <v>1</v>
      </c>
      <c r="E82" s="171" t="s">
        <v>10</v>
      </c>
      <c r="F82" s="75"/>
      <c r="G82" s="58">
        <f t="shared" ref="G82" si="29">D82*F82</f>
        <v>0</v>
      </c>
      <c r="I82" s="71"/>
      <c r="J82" s="60"/>
      <c r="L82" s="59">
        <f t="shared" ref="L82" si="30">SUM(G82+J82)</f>
        <v>0</v>
      </c>
      <c r="M82" s="97"/>
      <c r="N82" s="125"/>
      <c r="O82" s="85"/>
      <c r="P82" s="45"/>
    </row>
    <row r="83" spans="1:42" x14ac:dyDescent="0.25">
      <c r="A83" s="237" t="s">
        <v>318</v>
      </c>
      <c r="B83" s="66" t="s">
        <v>178</v>
      </c>
      <c r="D83" s="170">
        <v>2</v>
      </c>
      <c r="E83" s="171" t="s">
        <v>10</v>
      </c>
      <c r="F83" s="75"/>
      <c r="G83" s="58">
        <f t="shared" si="25"/>
        <v>0</v>
      </c>
      <c r="I83" s="71"/>
      <c r="J83" s="60"/>
      <c r="L83" s="59">
        <f t="shared" si="26"/>
        <v>0</v>
      </c>
      <c r="M83" s="97"/>
      <c r="N83" s="125"/>
      <c r="O83" s="85"/>
      <c r="P83" s="45"/>
    </row>
    <row r="84" spans="1:42" x14ac:dyDescent="0.25">
      <c r="A84" s="237" t="s">
        <v>319</v>
      </c>
      <c r="B84" s="66" t="s">
        <v>261</v>
      </c>
      <c r="D84" s="123">
        <v>7</v>
      </c>
      <c r="E84" s="87" t="s">
        <v>10</v>
      </c>
      <c r="F84" s="75"/>
      <c r="G84" s="56">
        <f t="shared" si="25"/>
        <v>0</v>
      </c>
      <c r="H84" s="57"/>
      <c r="I84" s="69"/>
      <c r="J84" s="62">
        <f t="shared" ref="J84:J85" si="31">D84*I84</f>
        <v>0</v>
      </c>
      <c r="K84" s="88"/>
      <c r="L84" s="57">
        <f t="shared" ref="L84:L85" si="32">SUM(G84+J84)</f>
        <v>0</v>
      </c>
      <c r="M84" s="97"/>
      <c r="N84" s="125"/>
      <c r="O84" s="85"/>
      <c r="P84" s="45"/>
    </row>
    <row r="85" spans="1:42" x14ac:dyDescent="0.25">
      <c r="A85" s="237" t="s">
        <v>319</v>
      </c>
      <c r="B85" s="66" t="s">
        <v>264</v>
      </c>
      <c r="D85" s="123">
        <v>4</v>
      </c>
      <c r="E85" s="87" t="s">
        <v>10</v>
      </c>
      <c r="F85" s="75"/>
      <c r="G85" s="56">
        <f t="shared" si="25"/>
        <v>0</v>
      </c>
      <c r="H85" s="57"/>
      <c r="I85" s="69"/>
      <c r="J85" s="62">
        <f t="shared" si="31"/>
        <v>0</v>
      </c>
      <c r="K85" s="88"/>
      <c r="L85" s="57">
        <f t="shared" si="32"/>
        <v>0</v>
      </c>
      <c r="M85" s="97"/>
      <c r="N85" s="125"/>
      <c r="O85" s="85"/>
      <c r="P85" s="45"/>
    </row>
    <row r="86" spans="1:42" x14ac:dyDescent="0.25">
      <c r="A86" s="241"/>
      <c r="B86" s="66"/>
      <c r="D86" s="123"/>
      <c r="E86" s="87"/>
      <c r="F86" s="55"/>
      <c r="G86" s="56"/>
      <c r="H86" s="57"/>
      <c r="I86" s="69"/>
      <c r="J86" s="62"/>
      <c r="K86" s="88"/>
      <c r="L86" s="57"/>
      <c r="M86" s="97"/>
      <c r="N86" s="125"/>
      <c r="O86" s="85"/>
      <c r="P86" s="45"/>
    </row>
    <row r="87" spans="1:42" x14ac:dyDescent="0.25">
      <c r="A87" s="241"/>
      <c r="B87" s="66"/>
      <c r="D87" s="123"/>
      <c r="E87" s="87"/>
      <c r="F87" s="55"/>
      <c r="G87" s="56"/>
      <c r="H87" s="57"/>
      <c r="I87" s="69"/>
      <c r="J87" s="62"/>
      <c r="K87" s="88"/>
      <c r="L87" s="57"/>
      <c r="M87" s="97"/>
      <c r="N87" s="125"/>
      <c r="O87" s="85"/>
      <c r="P87" s="45"/>
    </row>
    <row r="88" spans="1:42" x14ac:dyDescent="0.25">
      <c r="A88" s="241"/>
      <c r="B88" s="14" t="s">
        <v>4</v>
      </c>
      <c r="F88" s="70"/>
      <c r="G88" s="58"/>
      <c r="J88" s="60"/>
      <c r="M88" s="97"/>
      <c r="N88" s="125"/>
      <c r="O88" s="85"/>
      <c r="P88" s="45"/>
    </row>
    <row r="89" spans="1:42" x14ac:dyDescent="0.25">
      <c r="A89" s="241"/>
      <c r="F89" s="70"/>
      <c r="G89" s="58"/>
      <c r="J89" s="60"/>
      <c r="M89" s="97"/>
      <c r="N89" s="125"/>
      <c r="O89" s="85"/>
      <c r="P89" s="45"/>
    </row>
    <row r="90" spans="1:42" x14ac:dyDescent="0.25">
      <c r="A90" s="237" t="s">
        <v>320</v>
      </c>
      <c r="B90" s="12" t="s">
        <v>27</v>
      </c>
      <c r="D90" s="140">
        <v>162</v>
      </c>
      <c r="E90" s="61" t="s">
        <v>10</v>
      </c>
      <c r="F90" s="75"/>
      <c r="G90" s="56">
        <f t="shared" ref="G90:G103" si="33">D90*F90</f>
        <v>0</v>
      </c>
      <c r="H90" s="57"/>
      <c r="I90" s="69"/>
      <c r="J90" s="56">
        <f t="shared" ref="J90:J103" si="34">D90*I90</f>
        <v>0</v>
      </c>
      <c r="K90" s="57">
        <v>367.5</v>
      </c>
      <c r="L90" s="57">
        <f t="shared" ref="L90:L103" si="35">SUM(G90+J90)</f>
        <v>0</v>
      </c>
      <c r="M90" s="97"/>
      <c r="N90" s="125"/>
      <c r="O90" s="18"/>
      <c r="P90" s="45"/>
      <c r="AE90" s="18"/>
    </row>
    <row r="91" spans="1:42" x14ac:dyDescent="0.25">
      <c r="A91" s="237" t="s">
        <v>321</v>
      </c>
      <c r="B91" s="12" t="s">
        <v>75</v>
      </c>
      <c r="D91" s="140">
        <v>75</v>
      </c>
      <c r="E91" s="61" t="s">
        <v>10</v>
      </c>
      <c r="F91" s="75"/>
      <c r="G91" s="56">
        <f t="shared" si="33"/>
        <v>0</v>
      </c>
      <c r="H91" s="57"/>
      <c r="I91" s="69"/>
      <c r="J91" s="56">
        <f t="shared" si="34"/>
        <v>0</v>
      </c>
      <c r="K91" s="57">
        <v>156</v>
      </c>
      <c r="L91" s="57">
        <f t="shared" si="35"/>
        <v>0</v>
      </c>
      <c r="M91" s="97"/>
      <c r="N91" s="125"/>
      <c r="O91" s="18"/>
      <c r="P91" s="45"/>
      <c r="AE91" s="18"/>
    </row>
    <row r="92" spans="1:42" x14ac:dyDescent="0.25">
      <c r="A92" s="237" t="s">
        <v>322</v>
      </c>
      <c r="B92" s="87" t="s">
        <v>65</v>
      </c>
      <c r="D92" s="123">
        <v>49</v>
      </c>
      <c r="E92" s="87" t="s">
        <v>10</v>
      </c>
      <c r="F92" s="75"/>
      <c r="G92" s="56">
        <f>D92*F92</f>
        <v>0</v>
      </c>
      <c r="H92" s="57"/>
      <c r="I92" s="69"/>
      <c r="J92" s="56">
        <f>D92*I92</f>
        <v>0</v>
      </c>
      <c r="K92" s="57">
        <v>160</v>
      </c>
      <c r="L92" s="57">
        <f>SUM(G92+J92)</f>
        <v>0</v>
      </c>
      <c r="M92" s="97"/>
      <c r="N92" s="125"/>
      <c r="O92" s="116"/>
      <c r="P92" s="45"/>
      <c r="R92" s="34"/>
      <c r="AE92" s="18"/>
      <c r="AF92" s="18"/>
      <c r="AG92" s="18"/>
      <c r="AH92" s="18"/>
      <c r="AI92" s="18"/>
      <c r="AJ92" s="18"/>
      <c r="AK92" s="18"/>
      <c r="AL92" s="18"/>
      <c r="AM92" s="18"/>
      <c r="AN92" s="18"/>
      <c r="AO92" s="18"/>
      <c r="AP92" s="18"/>
    </row>
    <row r="93" spans="1:42" x14ac:dyDescent="0.25">
      <c r="A93" s="237" t="s">
        <v>323</v>
      </c>
      <c r="B93" s="87" t="s">
        <v>88</v>
      </c>
      <c r="D93" s="123">
        <v>35</v>
      </c>
      <c r="E93" s="87" t="s">
        <v>10</v>
      </c>
      <c r="F93" s="75"/>
      <c r="G93" s="56">
        <f t="shared" si="33"/>
        <v>0</v>
      </c>
      <c r="H93" s="57"/>
      <c r="I93" s="69"/>
      <c r="J93" s="56">
        <f t="shared" si="34"/>
        <v>0</v>
      </c>
      <c r="K93" s="57">
        <v>160</v>
      </c>
      <c r="L93" s="57">
        <f t="shared" si="35"/>
        <v>0</v>
      </c>
      <c r="M93" s="97"/>
      <c r="N93" s="125"/>
      <c r="O93" s="116"/>
      <c r="P93" s="45"/>
      <c r="AE93" s="18"/>
      <c r="AF93" s="18"/>
      <c r="AG93" s="18"/>
      <c r="AH93" s="18"/>
      <c r="AI93" s="18"/>
      <c r="AJ93" s="18"/>
      <c r="AK93" s="18"/>
      <c r="AL93" s="18"/>
      <c r="AM93" s="18"/>
      <c r="AN93" s="18"/>
      <c r="AO93" s="18"/>
      <c r="AP93" s="18"/>
    </row>
    <row r="94" spans="1:42" x14ac:dyDescent="0.25">
      <c r="A94" s="237" t="s">
        <v>324</v>
      </c>
      <c r="B94" s="12" t="s">
        <v>63</v>
      </c>
      <c r="D94" s="123">
        <v>4</v>
      </c>
      <c r="E94" s="113" t="s">
        <v>10</v>
      </c>
      <c r="F94" s="75"/>
      <c r="G94" s="58">
        <f>D94*F94</f>
        <v>0</v>
      </c>
      <c r="I94" s="71"/>
      <c r="J94" s="58">
        <f>D94*I94</f>
        <v>0</v>
      </c>
      <c r="K94" s="59"/>
      <c r="L94" s="59">
        <f>SUM(G94+J94)</f>
        <v>0</v>
      </c>
      <c r="M94" s="97"/>
      <c r="N94" s="125"/>
      <c r="O94" s="87"/>
      <c r="P94" s="45"/>
      <c r="Q94" s="87"/>
      <c r="R94" s="87"/>
      <c r="S94" s="87"/>
      <c r="T94" s="87"/>
      <c r="U94" s="87"/>
      <c r="V94" s="87"/>
      <c r="W94" s="87"/>
      <c r="X94" s="87"/>
      <c r="Y94" s="87"/>
      <c r="Z94" s="87"/>
      <c r="AA94" s="87"/>
      <c r="AB94" s="87"/>
      <c r="AC94" s="87"/>
      <c r="AD94" s="87"/>
    </row>
    <row r="95" spans="1:42" x14ac:dyDescent="0.25">
      <c r="A95" s="237" t="s">
        <v>325</v>
      </c>
      <c r="B95" s="12" t="s">
        <v>28</v>
      </c>
      <c r="D95" s="140">
        <v>49</v>
      </c>
      <c r="E95" s="61" t="s">
        <v>10</v>
      </c>
      <c r="F95" s="75"/>
      <c r="G95" s="56">
        <f t="shared" si="33"/>
        <v>0</v>
      </c>
      <c r="H95" s="57"/>
      <c r="I95" s="69"/>
      <c r="J95" s="56">
        <f t="shared" si="34"/>
        <v>0</v>
      </c>
      <c r="K95" s="57">
        <v>2122.7999999999997</v>
      </c>
      <c r="L95" s="57">
        <f t="shared" si="35"/>
        <v>0</v>
      </c>
      <c r="M95" s="97"/>
      <c r="N95" s="125"/>
      <c r="O95" s="18"/>
      <c r="P95" s="45"/>
      <c r="AE95" s="18"/>
    </row>
    <row r="96" spans="1:42" x14ac:dyDescent="0.25">
      <c r="A96" s="237" t="s">
        <v>326</v>
      </c>
      <c r="B96" s="87" t="s">
        <v>76</v>
      </c>
      <c r="D96" s="140">
        <v>3</v>
      </c>
      <c r="E96" s="87" t="s">
        <v>10</v>
      </c>
      <c r="F96" s="75"/>
      <c r="G96" s="56">
        <f t="shared" si="33"/>
        <v>0</v>
      </c>
      <c r="H96" s="57"/>
      <c r="I96" s="69"/>
      <c r="J96" s="56">
        <f t="shared" si="34"/>
        <v>0</v>
      </c>
      <c r="K96" s="57">
        <v>2122.7999999999997</v>
      </c>
      <c r="L96" s="57">
        <f t="shared" si="35"/>
        <v>0</v>
      </c>
      <c r="M96" s="97"/>
      <c r="N96" s="125"/>
      <c r="O96" s="41"/>
      <c r="P96" s="45"/>
      <c r="AE96" s="18"/>
      <c r="AF96" s="18"/>
      <c r="AG96" s="18"/>
      <c r="AH96" s="18"/>
      <c r="AI96" s="18"/>
      <c r="AJ96" s="18"/>
      <c r="AK96" s="18"/>
      <c r="AL96" s="18"/>
      <c r="AM96" s="18"/>
      <c r="AN96" s="18"/>
      <c r="AO96" s="18"/>
      <c r="AP96" s="18"/>
    </row>
    <row r="97" spans="1:42" x14ac:dyDescent="0.25">
      <c r="A97" s="237" t="s">
        <v>327</v>
      </c>
      <c r="B97" s="12" t="s">
        <v>77</v>
      </c>
      <c r="D97" s="140">
        <v>15</v>
      </c>
      <c r="E97" s="61" t="s">
        <v>10</v>
      </c>
      <c r="F97" s="75"/>
      <c r="G97" s="56">
        <f t="shared" si="33"/>
        <v>0</v>
      </c>
      <c r="H97" s="57"/>
      <c r="I97" s="69"/>
      <c r="J97" s="56">
        <f t="shared" si="34"/>
        <v>0</v>
      </c>
      <c r="K97" s="57">
        <v>2122.7999999999997</v>
      </c>
      <c r="L97" s="57">
        <f t="shared" si="35"/>
        <v>0</v>
      </c>
      <c r="M97" s="97"/>
      <c r="N97" s="125"/>
      <c r="O97" s="18"/>
      <c r="P97" s="45"/>
      <c r="AE97" s="18"/>
    </row>
    <row r="98" spans="1:42" x14ac:dyDescent="0.25">
      <c r="A98" s="237" t="s">
        <v>328</v>
      </c>
      <c r="B98" s="87" t="s">
        <v>66</v>
      </c>
      <c r="D98" s="123">
        <v>7</v>
      </c>
      <c r="E98" s="87" t="s">
        <v>10</v>
      </c>
      <c r="F98" s="75"/>
      <c r="G98" s="56">
        <f>D98*F98</f>
        <v>0</v>
      </c>
      <c r="H98" s="57"/>
      <c r="I98" s="69"/>
      <c r="J98" s="56">
        <f>D98*I98</f>
        <v>0</v>
      </c>
      <c r="K98" s="57">
        <v>2122.7999999999997</v>
      </c>
      <c r="L98" s="57">
        <f>SUM(G98+J98)</f>
        <v>0</v>
      </c>
      <c r="M98" s="97"/>
      <c r="N98" s="125"/>
      <c r="O98" s="116"/>
      <c r="P98" s="45"/>
      <c r="R98" s="34"/>
      <c r="AE98" s="18"/>
      <c r="AF98" s="18"/>
      <c r="AG98" s="18"/>
      <c r="AH98" s="18"/>
      <c r="AI98" s="18"/>
      <c r="AJ98" s="18"/>
      <c r="AK98" s="18"/>
      <c r="AL98" s="18"/>
      <c r="AM98" s="18"/>
      <c r="AN98" s="18"/>
      <c r="AO98" s="18"/>
      <c r="AP98" s="18"/>
    </row>
    <row r="99" spans="1:42" x14ac:dyDescent="0.25">
      <c r="A99" s="237" t="s">
        <v>329</v>
      </c>
      <c r="B99" s="87" t="s">
        <v>249</v>
      </c>
      <c r="D99" s="211">
        <v>2</v>
      </c>
      <c r="E99" s="87" t="s">
        <v>10</v>
      </c>
      <c r="F99" s="75"/>
      <c r="G99" s="56">
        <f t="shared" si="33"/>
        <v>0</v>
      </c>
      <c r="H99" s="57"/>
      <c r="I99" s="69"/>
      <c r="J99" s="56">
        <f t="shared" si="34"/>
        <v>0</v>
      </c>
      <c r="K99" s="57"/>
      <c r="L99" s="57">
        <f t="shared" ref="L99" si="36">SUM(G99+J99)</f>
        <v>0</v>
      </c>
      <c r="M99" s="97"/>
      <c r="N99" s="125"/>
      <c r="O99" s="116"/>
      <c r="P99" s="45"/>
      <c r="AE99" s="18"/>
      <c r="AF99" s="18"/>
      <c r="AG99" s="18"/>
      <c r="AH99" s="18"/>
      <c r="AI99" s="18"/>
      <c r="AJ99" s="18"/>
      <c r="AK99" s="18"/>
      <c r="AL99" s="18"/>
      <c r="AM99" s="18"/>
      <c r="AN99" s="18"/>
      <c r="AO99" s="18"/>
      <c r="AP99" s="18"/>
    </row>
    <row r="100" spans="1:42" x14ac:dyDescent="0.25">
      <c r="A100" s="237" t="s">
        <v>331</v>
      </c>
      <c r="B100" s="87" t="s">
        <v>223</v>
      </c>
      <c r="D100" s="211">
        <v>1</v>
      </c>
      <c r="E100" s="87" t="s">
        <v>10</v>
      </c>
      <c r="F100" s="75"/>
      <c r="G100" s="56">
        <f t="shared" ref="G100" si="37">F100*D100</f>
        <v>0</v>
      </c>
      <c r="H100" s="57"/>
      <c r="I100" s="69"/>
      <c r="J100" s="56"/>
      <c r="K100" s="57">
        <v>2122.7999999999997</v>
      </c>
      <c r="L100" s="57">
        <f t="shared" ref="L100:L101" si="38">J100+G100</f>
        <v>0</v>
      </c>
      <c r="M100" s="97"/>
      <c r="N100" s="125"/>
      <c r="O100" s="18"/>
      <c r="P100" s="12"/>
      <c r="Q100" s="12"/>
      <c r="R100" s="12"/>
      <c r="T100" s="12"/>
      <c r="U100" s="87"/>
      <c r="V100" s="87"/>
      <c r="W100" s="87"/>
      <c r="X100" s="87"/>
      <c r="Y100" s="87"/>
      <c r="Z100" s="87"/>
      <c r="AA100" s="87"/>
      <c r="AB100" s="87"/>
      <c r="AC100" s="87"/>
      <c r="AD100" s="87"/>
    </row>
    <row r="101" spans="1:42" x14ac:dyDescent="0.25">
      <c r="A101" s="241"/>
      <c r="B101" s="15" t="s">
        <v>62</v>
      </c>
      <c r="D101" s="211">
        <v>1</v>
      </c>
      <c r="E101" s="87" t="s">
        <v>10</v>
      </c>
      <c r="F101" s="75"/>
      <c r="G101" s="56"/>
      <c r="H101" s="57"/>
      <c r="I101" s="62"/>
      <c r="J101" s="56">
        <f t="shared" ref="J101" si="39">I101*D101</f>
        <v>0</v>
      </c>
      <c r="K101" s="57"/>
      <c r="L101" s="57">
        <f t="shared" si="38"/>
        <v>0</v>
      </c>
      <c r="M101" s="97"/>
      <c r="N101" s="125"/>
      <c r="O101" s="12"/>
      <c r="P101" s="12"/>
      <c r="Q101" s="12"/>
      <c r="R101" s="12"/>
      <c r="T101" s="12"/>
      <c r="U101" s="87"/>
      <c r="V101" s="87"/>
      <c r="W101" s="87"/>
      <c r="X101" s="87"/>
      <c r="Y101" s="87"/>
      <c r="Z101" s="87"/>
      <c r="AA101" s="87"/>
      <c r="AB101" s="87"/>
      <c r="AC101" s="87"/>
      <c r="AD101" s="87"/>
    </row>
    <row r="102" spans="1:42" x14ac:dyDescent="0.25">
      <c r="A102" s="238" t="s">
        <v>332</v>
      </c>
      <c r="B102" s="12" t="s">
        <v>78</v>
      </c>
      <c r="D102" s="140">
        <v>750</v>
      </c>
      <c r="E102" s="61" t="s">
        <v>10</v>
      </c>
      <c r="F102" s="75"/>
      <c r="G102" s="56">
        <f t="shared" si="33"/>
        <v>0</v>
      </c>
      <c r="H102" s="57"/>
      <c r="I102" s="69"/>
      <c r="J102" s="56">
        <f t="shared" si="34"/>
        <v>0</v>
      </c>
      <c r="K102" s="57">
        <v>313.60000000000002</v>
      </c>
      <c r="L102" s="57">
        <f t="shared" si="35"/>
        <v>0</v>
      </c>
      <c r="M102" s="97"/>
      <c r="N102" s="125"/>
      <c r="O102" s="18"/>
      <c r="P102" s="45"/>
      <c r="AE102" s="18"/>
    </row>
    <row r="103" spans="1:42" x14ac:dyDescent="0.25">
      <c r="A103" s="238" t="s">
        <v>332</v>
      </c>
      <c r="B103" s="12" t="s">
        <v>79</v>
      </c>
      <c r="D103" s="140">
        <v>450</v>
      </c>
      <c r="E103" s="61" t="s">
        <v>10</v>
      </c>
      <c r="F103" s="75"/>
      <c r="G103" s="56">
        <f t="shared" si="33"/>
        <v>0</v>
      </c>
      <c r="H103" s="57"/>
      <c r="I103" s="69"/>
      <c r="J103" s="56">
        <f t="shared" si="34"/>
        <v>0</v>
      </c>
      <c r="K103" s="57">
        <v>743.40000000000009</v>
      </c>
      <c r="L103" s="57">
        <f t="shared" si="35"/>
        <v>0</v>
      </c>
      <c r="M103" s="97"/>
      <c r="N103" s="125"/>
      <c r="O103" s="18"/>
      <c r="P103" s="45"/>
      <c r="AE103" s="18"/>
    </row>
    <row r="104" spans="1:42" x14ac:dyDescent="0.25">
      <c r="A104" s="241"/>
      <c r="B104" s="12"/>
      <c r="D104" s="192"/>
      <c r="E104" s="113"/>
      <c r="F104" s="70"/>
      <c r="G104" s="58"/>
      <c r="I104" s="71"/>
      <c r="J104" s="58"/>
      <c r="K104" s="59"/>
      <c r="M104" s="97"/>
      <c r="N104" s="125"/>
      <c r="O104" s="18"/>
      <c r="P104" s="45"/>
      <c r="AE104" s="18"/>
    </row>
    <row r="105" spans="1:42" x14ac:dyDescent="0.25">
      <c r="A105" s="241"/>
      <c r="B105" s="12"/>
      <c r="E105" s="113"/>
      <c r="F105" s="70"/>
      <c r="G105" s="58"/>
      <c r="I105" s="71"/>
      <c r="J105" s="58"/>
      <c r="M105" s="97"/>
      <c r="N105" s="125"/>
      <c r="O105" s="85"/>
      <c r="P105" s="45"/>
      <c r="Q105" s="87"/>
      <c r="S105" s="45"/>
      <c r="AE105" s="18"/>
      <c r="AF105" s="18"/>
      <c r="AG105" s="18"/>
      <c r="AH105" s="18"/>
      <c r="AI105" s="18"/>
      <c r="AJ105" s="18"/>
      <c r="AK105" s="18"/>
      <c r="AL105" s="18"/>
      <c r="AM105" s="18"/>
      <c r="AN105" s="18"/>
    </row>
    <row r="106" spans="1:42" x14ac:dyDescent="0.25">
      <c r="A106" s="241"/>
      <c r="B106" s="38" t="s">
        <v>34</v>
      </c>
      <c r="F106" s="70"/>
      <c r="G106" s="58"/>
      <c r="J106" s="58"/>
      <c r="M106" s="97"/>
      <c r="N106" s="125"/>
      <c r="O106" s="85"/>
      <c r="P106" s="45"/>
    </row>
    <row r="107" spans="1:42" x14ac:dyDescent="0.25">
      <c r="A107" s="241"/>
      <c r="F107" s="70"/>
      <c r="G107" s="58"/>
      <c r="J107" s="58"/>
      <c r="M107" s="97"/>
      <c r="N107" s="125"/>
      <c r="O107" s="85"/>
      <c r="P107" s="45"/>
    </row>
    <row r="108" spans="1:42" x14ac:dyDescent="0.25">
      <c r="A108" s="237" t="s">
        <v>333</v>
      </c>
      <c r="B108" s="12" t="s">
        <v>375</v>
      </c>
      <c r="D108" s="170">
        <v>16</v>
      </c>
      <c r="E108" s="113" t="s">
        <v>10</v>
      </c>
      <c r="F108" s="75"/>
      <c r="G108" s="58">
        <f t="shared" ref="G108:G130" si="40">D108*F108</f>
        <v>0</v>
      </c>
      <c r="H108" s="68"/>
      <c r="J108" s="58">
        <f t="shared" ref="J108:J130" si="41">D108*I108</f>
        <v>0</v>
      </c>
      <c r="L108" s="59">
        <f t="shared" ref="L108:L130" si="42">SUM(G108+J108)</f>
        <v>0</v>
      </c>
      <c r="M108" s="97"/>
      <c r="N108" s="125"/>
      <c r="O108" s="85"/>
      <c r="P108" s="45"/>
      <c r="S108" s="45"/>
      <c r="AE108" s="18"/>
      <c r="AF108" s="18"/>
      <c r="AG108" s="18"/>
      <c r="AH108" s="18"/>
      <c r="AI108" s="18"/>
      <c r="AJ108" s="18"/>
      <c r="AK108" s="18"/>
      <c r="AL108" s="18"/>
      <c r="AM108" s="18"/>
      <c r="AN108" s="18"/>
      <c r="AO108" s="18"/>
    </row>
    <row r="109" spans="1:42" x14ac:dyDescent="0.25">
      <c r="A109" s="237" t="s">
        <v>334</v>
      </c>
      <c r="B109" s="12" t="s">
        <v>97</v>
      </c>
      <c r="D109" s="170">
        <v>16</v>
      </c>
      <c r="E109" s="113" t="s">
        <v>10</v>
      </c>
      <c r="F109" s="75"/>
      <c r="G109" s="58">
        <f t="shared" si="40"/>
        <v>0</v>
      </c>
      <c r="H109" s="68"/>
      <c r="J109" s="58">
        <f t="shared" si="41"/>
        <v>0</v>
      </c>
      <c r="L109" s="59">
        <f t="shared" si="42"/>
        <v>0</v>
      </c>
      <c r="M109" s="97"/>
      <c r="N109" s="125"/>
      <c r="O109" s="85"/>
      <c r="P109" s="45"/>
      <c r="S109" s="45"/>
      <c r="AE109" s="18"/>
      <c r="AF109" s="18"/>
      <c r="AG109" s="18"/>
      <c r="AH109" s="18"/>
      <c r="AI109" s="18"/>
      <c r="AJ109" s="18"/>
      <c r="AK109" s="18"/>
      <c r="AL109" s="18"/>
      <c r="AM109" s="18"/>
      <c r="AN109" s="18"/>
      <c r="AO109" s="18"/>
    </row>
    <row r="110" spans="1:42" x14ac:dyDescent="0.25">
      <c r="A110" s="237" t="s">
        <v>335</v>
      </c>
      <c r="B110" s="12" t="s">
        <v>59</v>
      </c>
      <c r="D110" s="123">
        <v>150</v>
      </c>
      <c r="E110" s="113" t="s">
        <v>11</v>
      </c>
      <c r="F110" s="75"/>
      <c r="G110" s="58">
        <f t="shared" si="40"/>
        <v>0</v>
      </c>
      <c r="I110" s="71"/>
      <c r="J110" s="58">
        <f t="shared" si="41"/>
        <v>0</v>
      </c>
      <c r="L110" s="59">
        <f t="shared" si="42"/>
        <v>0</v>
      </c>
      <c r="M110" s="97"/>
      <c r="N110" s="125"/>
      <c r="O110" s="85"/>
      <c r="P110" s="45"/>
      <c r="S110" s="45"/>
      <c r="AE110" s="18"/>
      <c r="AF110" s="18"/>
      <c r="AG110" s="18"/>
      <c r="AH110" s="18"/>
      <c r="AI110" s="18"/>
      <c r="AJ110" s="18"/>
      <c r="AK110" s="18"/>
      <c r="AL110" s="18"/>
      <c r="AM110" s="18"/>
      <c r="AN110" s="18"/>
      <c r="AO110" s="18"/>
    </row>
    <row r="111" spans="1:42" x14ac:dyDescent="0.25">
      <c r="A111" s="237" t="s">
        <v>335</v>
      </c>
      <c r="B111" s="12" t="s">
        <v>92</v>
      </c>
      <c r="D111" s="123">
        <v>145</v>
      </c>
      <c r="E111" s="113" t="s">
        <v>11</v>
      </c>
      <c r="F111" s="75"/>
      <c r="G111" s="58">
        <f>D111*F111</f>
        <v>0</v>
      </c>
      <c r="H111" s="68"/>
      <c r="J111" s="58">
        <f>D111*I111</f>
        <v>0</v>
      </c>
      <c r="L111" s="59">
        <f>SUM(G111+J111)</f>
        <v>0</v>
      </c>
      <c r="M111" s="97"/>
      <c r="N111" s="125"/>
      <c r="O111" s="85"/>
      <c r="P111" s="45"/>
      <c r="S111" s="45"/>
      <c r="AE111" s="18"/>
      <c r="AF111" s="18"/>
      <c r="AG111" s="18"/>
      <c r="AH111" s="18"/>
      <c r="AI111" s="18"/>
      <c r="AJ111" s="18"/>
      <c r="AK111" s="18"/>
      <c r="AL111" s="18"/>
      <c r="AM111" s="18"/>
      <c r="AN111" s="18"/>
      <c r="AO111" s="18"/>
    </row>
    <row r="112" spans="1:42" x14ac:dyDescent="0.25">
      <c r="A112" s="237" t="s">
        <v>335</v>
      </c>
      <c r="B112" s="12" t="s">
        <v>85</v>
      </c>
      <c r="D112" s="123">
        <v>65</v>
      </c>
      <c r="E112" s="113" t="s">
        <v>11</v>
      </c>
      <c r="F112" s="75"/>
      <c r="G112" s="58">
        <f t="shared" si="40"/>
        <v>0</v>
      </c>
      <c r="H112" s="68"/>
      <c r="J112" s="58">
        <f t="shared" si="41"/>
        <v>0</v>
      </c>
      <c r="L112" s="59">
        <f t="shared" si="42"/>
        <v>0</v>
      </c>
      <c r="M112" s="97"/>
      <c r="N112" s="125"/>
      <c r="R112" s="45"/>
      <c r="AE112" s="18"/>
      <c r="AF112" s="18"/>
      <c r="AG112" s="18"/>
      <c r="AH112" s="18"/>
      <c r="AI112" s="18"/>
      <c r="AJ112" s="18"/>
      <c r="AK112" s="18"/>
      <c r="AL112" s="18"/>
      <c r="AM112" s="18"/>
      <c r="AN112" s="18"/>
    </row>
    <row r="113" spans="1:41" x14ac:dyDescent="0.25">
      <c r="A113" s="237" t="s">
        <v>336</v>
      </c>
      <c r="B113" s="12" t="s">
        <v>68</v>
      </c>
      <c r="D113" s="170">
        <v>45</v>
      </c>
      <c r="E113" s="113" t="s">
        <v>11</v>
      </c>
      <c r="F113" s="75"/>
      <c r="G113" s="58">
        <f t="shared" si="40"/>
        <v>0</v>
      </c>
      <c r="H113" s="68"/>
      <c r="J113" s="58">
        <f t="shared" si="41"/>
        <v>0</v>
      </c>
      <c r="L113" s="59">
        <f t="shared" si="42"/>
        <v>0</v>
      </c>
      <c r="M113" s="97"/>
      <c r="N113" s="125"/>
      <c r="O113" s="85"/>
      <c r="P113" s="45"/>
      <c r="S113" s="45"/>
      <c r="AE113" s="18"/>
      <c r="AF113" s="18"/>
      <c r="AG113" s="18"/>
      <c r="AH113" s="18"/>
      <c r="AI113" s="18"/>
      <c r="AJ113" s="18"/>
      <c r="AK113" s="18"/>
      <c r="AL113" s="18"/>
      <c r="AM113" s="18"/>
      <c r="AN113" s="18"/>
      <c r="AO113" s="18"/>
    </row>
    <row r="114" spans="1:41" x14ac:dyDescent="0.25">
      <c r="A114" s="241"/>
      <c r="B114" s="12"/>
      <c r="E114" s="113"/>
      <c r="F114" s="70"/>
      <c r="G114" s="58"/>
      <c r="H114" s="68"/>
      <c r="J114" s="58"/>
      <c r="M114" s="97"/>
      <c r="N114" s="125"/>
      <c r="O114" s="85"/>
      <c r="P114" s="45"/>
      <c r="S114" s="45"/>
      <c r="AE114" s="18"/>
      <c r="AF114" s="18"/>
      <c r="AG114" s="18"/>
      <c r="AH114" s="18"/>
      <c r="AI114" s="18"/>
      <c r="AJ114" s="18"/>
      <c r="AK114" s="18"/>
      <c r="AL114" s="18"/>
      <c r="AM114" s="18"/>
      <c r="AN114" s="18"/>
      <c r="AO114" s="18"/>
    </row>
    <row r="115" spans="1:41" x14ac:dyDescent="0.25">
      <c r="A115" s="241"/>
      <c r="B115" s="12"/>
      <c r="G115" s="58"/>
      <c r="I115" s="71"/>
      <c r="J115" s="58"/>
      <c r="M115" s="97"/>
      <c r="N115" s="125"/>
      <c r="O115" s="85"/>
      <c r="P115" s="45"/>
      <c r="Q115" s="12"/>
      <c r="R115" s="87"/>
      <c r="S115" s="87"/>
      <c r="T115" s="87"/>
      <c r="U115" s="87"/>
      <c r="V115" s="87"/>
      <c r="W115" s="87"/>
      <c r="X115" s="87"/>
      <c r="Y115" s="87"/>
      <c r="Z115" s="87"/>
      <c r="AA115" s="87"/>
      <c r="AB115" s="87"/>
      <c r="AC115" s="87"/>
      <c r="AD115" s="87"/>
    </row>
    <row r="116" spans="1:41" x14ac:dyDescent="0.25">
      <c r="A116" s="241"/>
      <c r="B116" s="131" t="s">
        <v>38</v>
      </c>
      <c r="C116" s="132"/>
      <c r="D116" s="193"/>
      <c r="E116" s="194"/>
      <c r="F116" s="257"/>
      <c r="G116" s="58"/>
      <c r="I116" s="71"/>
      <c r="J116" s="58"/>
      <c r="M116" s="97"/>
      <c r="N116" s="125"/>
      <c r="O116" s="85"/>
      <c r="P116" s="45"/>
    </row>
    <row r="117" spans="1:41" x14ac:dyDescent="0.25">
      <c r="A117" s="241"/>
      <c r="F117" s="70"/>
      <c r="G117" s="58"/>
      <c r="J117" s="58"/>
      <c r="M117" s="97"/>
      <c r="N117" s="125"/>
      <c r="O117" s="85"/>
      <c r="P117" s="45"/>
    </row>
    <row r="118" spans="1:41" x14ac:dyDescent="0.25">
      <c r="A118" s="237" t="s">
        <v>337</v>
      </c>
      <c r="B118" s="12" t="s">
        <v>60</v>
      </c>
      <c r="D118" s="138">
        <v>350</v>
      </c>
      <c r="E118" s="105" t="s">
        <v>11</v>
      </c>
      <c r="F118" s="75"/>
      <c r="G118" s="56">
        <f t="shared" ref="G118:G124" si="43">D118*F118</f>
        <v>0</v>
      </c>
      <c r="I118" s="71"/>
      <c r="J118" s="56">
        <f t="shared" ref="J118:J124" si="44">D118*I118</f>
        <v>0</v>
      </c>
      <c r="L118" s="57">
        <f t="shared" ref="L118:L124" si="45">SUM(G118+J118)</f>
        <v>0</v>
      </c>
      <c r="M118" s="97"/>
      <c r="N118" s="125"/>
      <c r="O118" s="85"/>
      <c r="P118" s="45"/>
      <c r="S118" s="45"/>
      <c r="AE118" s="18"/>
      <c r="AF118" s="18"/>
      <c r="AG118" s="18"/>
      <c r="AH118" s="18"/>
      <c r="AI118" s="18"/>
      <c r="AJ118" s="18"/>
      <c r="AK118" s="18"/>
      <c r="AL118" s="18"/>
      <c r="AM118" s="18"/>
      <c r="AN118" s="18"/>
    </row>
    <row r="119" spans="1:41" x14ac:dyDescent="0.25">
      <c r="A119" s="237" t="s">
        <v>338</v>
      </c>
      <c r="B119" s="12" t="s">
        <v>61</v>
      </c>
      <c r="D119" s="138">
        <v>110</v>
      </c>
      <c r="E119" s="105" t="s">
        <v>11</v>
      </c>
      <c r="F119" s="75"/>
      <c r="G119" s="56">
        <f t="shared" si="43"/>
        <v>0</v>
      </c>
      <c r="I119" s="71"/>
      <c r="J119" s="56">
        <f t="shared" si="44"/>
        <v>0</v>
      </c>
      <c r="L119" s="57">
        <f t="shared" si="45"/>
        <v>0</v>
      </c>
      <c r="M119" s="97"/>
      <c r="N119" s="125"/>
      <c r="O119" s="85"/>
      <c r="P119" s="45"/>
      <c r="S119" s="45"/>
      <c r="AE119" s="18"/>
      <c r="AF119" s="18"/>
      <c r="AG119" s="18"/>
      <c r="AH119" s="18"/>
      <c r="AI119" s="18"/>
      <c r="AJ119" s="18"/>
      <c r="AK119" s="18"/>
      <c r="AL119" s="18"/>
      <c r="AM119" s="18"/>
      <c r="AN119" s="18"/>
    </row>
    <row r="120" spans="1:41" x14ac:dyDescent="0.25">
      <c r="A120" s="237" t="s">
        <v>339</v>
      </c>
      <c r="B120" s="12" t="s">
        <v>90</v>
      </c>
      <c r="D120" s="123">
        <v>185</v>
      </c>
      <c r="E120" s="105" t="s">
        <v>11</v>
      </c>
      <c r="F120" s="75"/>
      <c r="G120" s="56">
        <f t="shared" si="43"/>
        <v>0</v>
      </c>
      <c r="I120" s="71"/>
      <c r="J120" s="56">
        <f t="shared" si="44"/>
        <v>0</v>
      </c>
      <c r="L120" s="57">
        <f t="shared" si="45"/>
        <v>0</v>
      </c>
      <c r="M120" s="97"/>
      <c r="N120" s="125"/>
      <c r="O120" s="85"/>
      <c r="P120" s="45"/>
      <c r="S120" s="45"/>
      <c r="AE120" s="18"/>
      <c r="AF120" s="18"/>
      <c r="AG120" s="18"/>
      <c r="AH120" s="18"/>
      <c r="AI120" s="18"/>
      <c r="AJ120" s="18"/>
      <c r="AK120" s="18"/>
      <c r="AL120" s="18"/>
      <c r="AM120" s="18"/>
      <c r="AN120" s="18"/>
    </row>
    <row r="121" spans="1:41" x14ac:dyDescent="0.25">
      <c r="A121" s="237" t="s">
        <v>339</v>
      </c>
      <c r="B121" s="12" t="s">
        <v>89</v>
      </c>
      <c r="D121" s="123">
        <v>580</v>
      </c>
      <c r="E121" s="105" t="s">
        <v>11</v>
      </c>
      <c r="F121" s="75"/>
      <c r="G121" s="56">
        <f t="shared" si="43"/>
        <v>0</v>
      </c>
      <c r="I121" s="71"/>
      <c r="J121" s="56">
        <f t="shared" si="44"/>
        <v>0</v>
      </c>
      <c r="L121" s="57">
        <f t="shared" si="45"/>
        <v>0</v>
      </c>
      <c r="M121" s="97"/>
      <c r="N121" s="125"/>
      <c r="O121" s="85"/>
      <c r="P121" s="45"/>
      <c r="S121" s="45"/>
      <c r="AE121" s="18"/>
      <c r="AF121" s="18"/>
      <c r="AG121" s="18"/>
      <c r="AH121" s="18"/>
      <c r="AI121" s="18"/>
      <c r="AJ121" s="18"/>
      <c r="AK121" s="18"/>
      <c r="AL121" s="18"/>
      <c r="AM121" s="18"/>
      <c r="AN121" s="18"/>
    </row>
    <row r="122" spans="1:41" x14ac:dyDescent="0.25">
      <c r="A122" s="237" t="s">
        <v>352</v>
      </c>
      <c r="B122" s="12" t="s">
        <v>64</v>
      </c>
      <c r="D122" s="123">
        <v>330</v>
      </c>
      <c r="E122" s="105" t="s">
        <v>11</v>
      </c>
      <c r="F122" s="75"/>
      <c r="G122" s="56">
        <f t="shared" si="43"/>
        <v>0</v>
      </c>
      <c r="I122" s="71"/>
      <c r="J122" s="56">
        <f t="shared" si="44"/>
        <v>0</v>
      </c>
      <c r="L122" s="57">
        <f t="shared" si="45"/>
        <v>0</v>
      </c>
      <c r="M122" s="97"/>
      <c r="N122" s="125"/>
      <c r="O122" s="85"/>
      <c r="P122" s="45"/>
      <c r="S122" s="45"/>
      <c r="AE122" s="18"/>
      <c r="AF122" s="18"/>
      <c r="AG122" s="18"/>
      <c r="AH122" s="18"/>
      <c r="AI122" s="18"/>
      <c r="AJ122" s="18"/>
      <c r="AK122" s="18"/>
      <c r="AL122" s="18"/>
      <c r="AM122" s="18"/>
      <c r="AN122" s="18"/>
    </row>
    <row r="123" spans="1:41" x14ac:dyDescent="0.25">
      <c r="A123" s="237" t="s">
        <v>353</v>
      </c>
      <c r="B123" s="12" t="s">
        <v>222</v>
      </c>
      <c r="D123" s="123">
        <v>45</v>
      </c>
      <c r="E123" s="105" t="s">
        <v>11</v>
      </c>
      <c r="G123" s="56">
        <f t="shared" si="43"/>
        <v>0</v>
      </c>
      <c r="I123" s="71"/>
      <c r="J123" s="56">
        <f t="shared" si="44"/>
        <v>0</v>
      </c>
      <c r="L123" s="57">
        <f t="shared" si="45"/>
        <v>0</v>
      </c>
      <c r="M123" s="97"/>
      <c r="N123" s="125"/>
      <c r="O123" s="85"/>
      <c r="P123" s="45"/>
      <c r="S123" s="45"/>
      <c r="AE123" s="18"/>
      <c r="AF123" s="18"/>
      <c r="AG123" s="18"/>
      <c r="AH123" s="18"/>
      <c r="AI123" s="18"/>
      <c r="AJ123" s="18"/>
      <c r="AK123" s="18"/>
      <c r="AL123" s="18"/>
      <c r="AM123" s="18"/>
      <c r="AN123" s="18"/>
    </row>
    <row r="124" spans="1:41" x14ac:dyDescent="0.25">
      <c r="A124" s="237" t="s">
        <v>337</v>
      </c>
      <c r="B124" s="87" t="s">
        <v>391</v>
      </c>
      <c r="D124" s="123">
        <v>8</v>
      </c>
      <c r="E124" s="12" t="s">
        <v>11</v>
      </c>
      <c r="F124" s="75"/>
      <c r="G124" s="56">
        <f t="shared" si="43"/>
        <v>0</v>
      </c>
      <c r="H124" s="57"/>
      <c r="I124" s="69"/>
      <c r="J124" s="56">
        <f t="shared" si="44"/>
        <v>0</v>
      </c>
      <c r="K124" s="88"/>
      <c r="L124" s="57">
        <f t="shared" si="45"/>
        <v>0</v>
      </c>
      <c r="M124" s="97"/>
      <c r="N124" s="125"/>
      <c r="O124" s="85"/>
      <c r="P124" s="45"/>
      <c r="Q124" s="42"/>
      <c r="R124" s="106"/>
      <c r="S124" s="107"/>
      <c r="T124" s="87"/>
      <c r="U124" s="106"/>
      <c r="V124" s="107"/>
      <c r="W124" s="87"/>
      <c r="X124" s="86"/>
      <c r="AE124" s="18"/>
      <c r="AF124" s="18"/>
      <c r="AG124" s="18"/>
      <c r="AH124" s="18"/>
      <c r="AI124" s="18"/>
      <c r="AJ124" s="18"/>
      <c r="AK124" s="18"/>
      <c r="AL124" s="18"/>
      <c r="AM124" s="18"/>
      <c r="AN124" s="18"/>
      <c r="AO124" s="18"/>
    </row>
    <row r="125" spans="1:41" x14ac:dyDescent="0.25">
      <c r="A125" s="241"/>
      <c r="B125" s="12"/>
      <c r="D125" s="179"/>
      <c r="E125" s="181"/>
      <c r="G125" s="58"/>
      <c r="I125" s="71"/>
      <c r="J125" s="60"/>
      <c r="K125" s="99"/>
      <c r="L125" s="71"/>
      <c r="M125" s="97"/>
      <c r="N125" s="125"/>
      <c r="O125" s="85"/>
      <c r="P125" s="45"/>
      <c r="S125" s="45"/>
      <c r="AE125" s="18"/>
      <c r="AF125" s="18"/>
      <c r="AG125" s="18"/>
      <c r="AH125" s="18"/>
      <c r="AI125" s="18"/>
      <c r="AJ125" s="18"/>
      <c r="AK125" s="18"/>
      <c r="AL125" s="18"/>
      <c r="AM125" s="18"/>
      <c r="AN125" s="18"/>
    </row>
    <row r="126" spans="1:41" x14ac:dyDescent="0.25">
      <c r="A126" s="241"/>
      <c r="E126" s="195"/>
      <c r="F126" s="70"/>
      <c r="G126" s="58"/>
      <c r="I126" s="71"/>
      <c r="J126" s="60"/>
      <c r="K126" s="99"/>
      <c r="L126" s="71"/>
      <c r="M126" s="97"/>
      <c r="N126" s="125"/>
      <c r="O126" s="85"/>
      <c r="P126" s="45"/>
      <c r="Q126" s="42"/>
      <c r="R126" s="106"/>
      <c r="S126" s="107"/>
      <c r="T126" s="87"/>
      <c r="U126" s="106"/>
      <c r="V126" s="107"/>
      <c r="W126" s="87"/>
      <c r="X126" s="86"/>
      <c r="AE126" s="18"/>
      <c r="AF126" s="18"/>
      <c r="AG126" s="18"/>
      <c r="AH126" s="18"/>
      <c r="AI126" s="18"/>
      <c r="AJ126" s="18"/>
      <c r="AK126" s="18"/>
      <c r="AL126" s="18"/>
      <c r="AM126" s="18"/>
      <c r="AN126" s="18"/>
      <c r="AO126" s="18"/>
    </row>
    <row r="127" spans="1:41" x14ac:dyDescent="0.25">
      <c r="A127" s="241"/>
      <c r="B127" s="67" t="s">
        <v>45</v>
      </c>
      <c r="F127" s="70"/>
      <c r="G127" s="58"/>
      <c r="I127" s="71"/>
      <c r="J127" s="60"/>
      <c r="K127" s="99"/>
      <c r="L127" s="71"/>
      <c r="M127" s="97"/>
      <c r="N127" s="125"/>
      <c r="O127" s="85"/>
      <c r="P127" s="45"/>
      <c r="AE127" s="18"/>
      <c r="AF127" s="18"/>
      <c r="AG127" s="18"/>
      <c r="AH127" s="18"/>
      <c r="AI127" s="18"/>
      <c r="AJ127" s="18"/>
      <c r="AK127" s="18"/>
      <c r="AL127" s="18"/>
      <c r="AM127" s="18"/>
      <c r="AN127" s="18"/>
      <c r="AO127" s="18"/>
    </row>
    <row r="128" spans="1:41" x14ac:dyDescent="0.25">
      <c r="A128" s="241"/>
      <c r="F128" s="70"/>
      <c r="G128" s="58"/>
      <c r="I128" s="71"/>
      <c r="J128" s="60"/>
      <c r="K128" s="99"/>
      <c r="L128" s="71"/>
      <c r="M128" s="97"/>
      <c r="N128" s="125"/>
      <c r="O128" s="85"/>
      <c r="P128" s="45"/>
      <c r="AE128" s="18"/>
      <c r="AF128" s="18"/>
      <c r="AG128" s="18"/>
      <c r="AH128" s="18"/>
      <c r="AI128" s="18"/>
      <c r="AJ128" s="18"/>
      <c r="AK128" s="18"/>
      <c r="AL128" s="18"/>
      <c r="AM128" s="18"/>
      <c r="AN128" s="18"/>
      <c r="AO128" s="18"/>
    </row>
    <row r="129" spans="1:42" s="12" customFormat="1" x14ac:dyDescent="0.25">
      <c r="A129" s="239" t="s">
        <v>344</v>
      </c>
      <c r="B129" s="78" t="s">
        <v>376</v>
      </c>
      <c r="C129" s="64"/>
      <c r="D129" s="190">
        <v>1</v>
      </c>
      <c r="E129" s="196" t="s">
        <v>10</v>
      </c>
      <c r="F129" s="253"/>
      <c r="G129" s="58">
        <f t="shared" si="40"/>
        <v>0</v>
      </c>
      <c r="H129" s="60"/>
      <c r="I129" s="60"/>
      <c r="J129" s="60">
        <f t="shared" si="41"/>
        <v>0</v>
      </c>
      <c r="K129" s="99"/>
      <c r="L129" s="71">
        <f t="shared" si="42"/>
        <v>0</v>
      </c>
      <c r="M129" s="97"/>
      <c r="N129" s="125"/>
      <c r="O129" s="85"/>
      <c r="P129" s="45"/>
    </row>
    <row r="130" spans="1:42" x14ac:dyDescent="0.25">
      <c r="A130" s="239" t="s">
        <v>345</v>
      </c>
      <c r="B130" s="35" t="s">
        <v>377</v>
      </c>
      <c r="C130" s="39"/>
      <c r="D130" s="190">
        <v>10</v>
      </c>
      <c r="E130" s="191" t="s">
        <v>13</v>
      </c>
      <c r="F130" s="62"/>
      <c r="G130" s="60">
        <f t="shared" si="40"/>
        <v>0</v>
      </c>
      <c r="H130" s="60"/>
      <c r="I130" s="60"/>
      <c r="J130" s="60">
        <f t="shared" si="41"/>
        <v>0</v>
      </c>
      <c r="K130" s="71"/>
      <c r="L130" s="70">
        <f t="shared" si="42"/>
        <v>0</v>
      </c>
      <c r="M130" s="97"/>
      <c r="N130" s="125"/>
      <c r="O130" s="41"/>
      <c r="P130" s="42"/>
      <c r="R130" s="42"/>
      <c r="AE130" s="18"/>
      <c r="AF130" s="18"/>
      <c r="AG130" s="18"/>
      <c r="AH130" s="18"/>
      <c r="AI130" s="18"/>
      <c r="AJ130" s="18"/>
      <c r="AK130" s="18"/>
      <c r="AL130" s="18"/>
      <c r="AM130" s="18"/>
      <c r="AN130" s="18"/>
      <c r="AO130" s="18"/>
      <c r="AP130" s="18"/>
    </row>
    <row r="131" spans="1:42" x14ac:dyDescent="0.25">
      <c r="A131" s="241"/>
      <c r="B131" s="35"/>
      <c r="C131" s="39"/>
      <c r="D131" s="190"/>
      <c r="E131" s="191"/>
      <c r="F131" s="60"/>
      <c r="G131" s="60"/>
      <c r="H131" s="60"/>
      <c r="I131" s="60"/>
      <c r="J131" s="60"/>
      <c r="K131" s="71"/>
      <c r="L131" s="70"/>
      <c r="M131" s="97"/>
      <c r="N131" s="125"/>
      <c r="O131" s="41"/>
      <c r="P131" s="42"/>
      <c r="R131" s="42"/>
      <c r="AE131" s="18"/>
      <c r="AF131" s="18"/>
      <c r="AG131" s="18"/>
      <c r="AH131" s="18"/>
      <c r="AI131" s="18"/>
      <c r="AJ131" s="18"/>
      <c r="AK131" s="18"/>
      <c r="AL131" s="18"/>
      <c r="AM131" s="18"/>
      <c r="AN131" s="18"/>
      <c r="AO131" s="18"/>
      <c r="AP131" s="18"/>
    </row>
    <row r="132" spans="1:42" x14ac:dyDescent="0.25">
      <c r="A132" s="241"/>
      <c r="B132" s="40"/>
      <c r="C132" s="19"/>
      <c r="D132" s="190"/>
      <c r="E132" s="191"/>
      <c r="F132" s="60"/>
      <c r="G132" s="58"/>
      <c r="H132" s="58"/>
      <c r="I132" s="60"/>
      <c r="J132" s="58"/>
      <c r="M132" s="97"/>
      <c r="N132" s="125"/>
      <c r="O132" s="112"/>
      <c r="P132" s="45"/>
    </row>
    <row r="133" spans="1:42" s="12" customFormat="1" x14ac:dyDescent="0.25">
      <c r="A133" s="241"/>
      <c r="B133" s="63" t="s">
        <v>51</v>
      </c>
      <c r="C133" s="21"/>
      <c r="D133" s="190"/>
      <c r="E133" s="196"/>
      <c r="F133" s="60"/>
      <c r="G133" s="60"/>
      <c r="H133" s="60"/>
      <c r="I133" s="60"/>
      <c r="J133" s="60"/>
      <c r="K133" s="99"/>
      <c r="L133" s="71"/>
      <c r="M133" s="97"/>
      <c r="N133" s="125"/>
      <c r="O133" s="112"/>
      <c r="P133" s="45"/>
      <c r="Q133" s="18"/>
      <c r="R133" s="18"/>
      <c r="S133" s="18"/>
      <c r="T133" s="18"/>
      <c r="U133" s="18"/>
      <c r="V133" s="18"/>
      <c r="W133" s="18"/>
      <c r="X133" s="18"/>
      <c r="Y133" s="18"/>
      <c r="Z133" s="18"/>
      <c r="AA133" s="18"/>
      <c r="AB133" s="18"/>
      <c r="AC133" s="18"/>
      <c r="AD133" s="18"/>
    </row>
    <row r="134" spans="1:42" x14ac:dyDescent="0.25">
      <c r="A134" s="241"/>
      <c r="B134" s="40"/>
      <c r="C134" s="39"/>
      <c r="D134" s="190"/>
      <c r="E134" s="191"/>
      <c r="F134" s="60"/>
      <c r="G134" s="58"/>
      <c r="H134" s="58"/>
      <c r="I134" s="60"/>
      <c r="J134" s="58"/>
      <c r="M134" s="97"/>
      <c r="N134" s="125"/>
      <c r="O134" s="112"/>
      <c r="P134" s="45"/>
    </row>
    <row r="135" spans="1:42" ht="13.5" customHeight="1" x14ac:dyDescent="0.25">
      <c r="A135" s="237" t="s">
        <v>346</v>
      </c>
      <c r="B135" s="127" t="s">
        <v>378</v>
      </c>
      <c r="C135" s="64"/>
      <c r="D135" s="108">
        <v>7</v>
      </c>
      <c r="E135" s="62" t="s">
        <v>10</v>
      </c>
      <c r="F135" s="75"/>
      <c r="G135" s="56">
        <f t="shared" ref="G135:G136" si="46">D135*F135</f>
        <v>0</v>
      </c>
      <c r="H135" s="62"/>
      <c r="I135" s="69"/>
      <c r="J135" s="56">
        <f t="shared" ref="J135:J136" si="47">D135*I135</f>
        <v>0</v>
      </c>
      <c r="K135" s="57"/>
      <c r="L135" s="57">
        <f t="shared" ref="L135:L136" si="48">SUM(G135+J135)</f>
        <v>0</v>
      </c>
      <c r="M135" s="97"/>
      <c r="N135" s="125"/>
      <c r="O135" s="87"/>
      <c r="P135" s="45"/>
      <c r="Q135" s="87"/>
      <c r="R135" s="87"/>
      <c r="S135" s="87"/>
      <c r="T135" s="87"/>
      <c r="U135" s="87"/>
      <c r="V135" s="87"/>
      <c r="W135" s="87"/>
      <c r="X135" s="87"/>
      <c r="Y135" s="87"/>
      <c r="Z135" s="87"/>
      <c r="AA135" s="87"/>
      <c r="AB135" s="87"/>
      <c r="AC135" s="87"/>
      <c r="AD135" s="87"/>
    </row>
    <row r="136" spans="1:42" ht="30" x14ac:dyDescent="0.25">
      <c r="A136" s="237" t="s">
        <v>346</v>
      </c>
      <c r="B136" s="127" t="s">
        <v>380</v>
      </c>
      <c r="C136" s="64"/>
      <c r="D136" s="108">
        <v>3</v>
      </c>
      <c r="E136" s="62" t="s">
        <v>10</v>
      </c>
      <c r="F136" s="75"/>
      <c r="G136" s="56">
        <f t="shared" si="46"/>
        <v>0</v>
      </c>
      <c r="H136" s="62"/>
      <c r="I136" s="69"/>
      <c r="J136" s="56">
        <f t="shared" si="47"/>
        <v>0</v>
      </c>
      <c r="K136" s="57"/>
      <c r="L136" s="57">
        <f t="shared" si="48"/>
        <v>0</v>
      </c>
      <c r="M136" s="97"/>
      <c r="N136" s="125"/>
      <c r="O136" s="18"/>
      <c r="P136" s="87"/>
      <c r="Q136" s="87"/>
      <c r="R136" s="87"/>
      <c r="S136" s="87"/>
      <c r="T136" s="87"/>
      <c r="U136" s="87"/>
      <c r="V136" s="87"/>
      <c r="W136" s="87"/>
      <c r="X136" s="87"/>
      <c r="Y136" s="87"/>
      <c r="Z136" s="87"/>
      <c r="AA136" s="87"/>
      <c r="AB136" s="87"/>
      <c r="AC136" s="87"/>
      <c r="AD136" s="87"/>
    </row>
    <row r="137" spans="1:42" s="12" customFormat="1" x14ac:dyDescent="0.25">
      <c r="A137" s="241"/>
      <c r="B137" s="135"/>
      <c r="C137" s="64"/>
      <c r="D137" s="190"/>
      <c r="E137" s="196"/>
      <c r="F137" s="60"/>
      <c r="G137" s="60"/>
      <c r="H137" s="60"/>
      <c r="I137" s="60"/>
      <c r="J137" s="60"/>
      <c r="K137" s="99"/>
      <c r="L137" s="71"/>
      <c r="M137" s="97"/>
      <c r="N137" s="125"/>
      <c r="O137" s="112"/>
      <c r="P137" s="45"/>
      <c r="Q137" s="18"/>
      <c r="R137" s="18"/>
      <c r="S137" s="18"/>
      <c r="T137" s="18"/>
      <c r="U137" s="18"/>
      <c r="V137" s="18"/>
      <c r="W137" s="18"/>
      <c r="X137" s="18"/>
      <c r="Y137" s="18"/>
      <c r="Z137" s="18"/>
      <c r="AA137" s="18"/>
      <c r="AB137" s="18"/>
      <c r="AC137" s="18"/>
      <c r="AD137" s="18"/>
    </row>
    <row r="138" spans="1:42" x14ac:dyDescent="0.25">
      <c r="A138" s="237" t="s">
        <v>347</v>
      </c>
      <c r="B138" s="128" t="s">
        <v>387</v>
      </c>
      <c r="C138" s="19"/>
      <c r="D138" s="190">
        <v>6</v>
      </c>
      <c r="E138" s="191" t="s">
        <v>10</v>
      </c>
      <c r="F138" s="75"/>
      <c r="G138" s="58">
        <f t="shared" ref="G138:G141" si="49">D138*F138</f>
        <v>0</v>
      </c>
      <c r="H138" s="58"/>
      <c r="I138" s="60"/>
      <c r="J138" s="58">
        <f t="shared" ref="J138:J141" si="50">D138*I138</f>
        <v>0</v>
      </c>
      <c r="L138" s="59">
        <f t="shared" ref="L138:L141" si="51">SUM(G138+J138)</f>
        <v>0</v>
      </c>
      <c r="M138" s="97"/>
      <c r="N138" s="125"/>
      <c r="O138" s="18"/>
      <c r="P138" s="45"/>
    </row>
    <row r="139" spans="1:42" ht="18" customHeight="1" x14ac:dyDescent="0.25">
      <c r="A139" s="237" t="s">
        <v>347</v>
      </c>
      <c r="B139" s="145" t="s">
        <v>388</v>
      </c>
      <c r="C139" s="19"/>
      <c r="D139" s="190">
        <v>3</v>
      </c>
      <c r="E139" s="191" t="s">
        <v>10</v>
      </c>
      <c r="F139" s="75"/>
      <c r="G139" s="58">
        <f t="shared" si="49"/>
        <v>0</v>
      </c>
      <c r="H139" s="58"/>
      <c r="I139" s="60"/>
      <c r="J139" s="58">
        <f t="shared" si="50"/>
        <v>0</v>
      </c>
      <c r="L139" s="59">
        <f t="shared" si="51"/>
        <v>0</v>
      </c>
      <c r="M139" s="97"/>
      <c r="N139" s="125"/>
      <c r="O139" s="18"/>
      <c r="P139" s="45"/>
    </row>
    <row r="140" spans="1:42" ht="17.25" customHeight="1" x14ac:dyDescent="0.25">
      <c r="A140" s="237" t="s">
        <v>346</v>
      </c>
      <c r="B140" s="145" t="s">
        <v>385</v>
      </c>
      <c r="C140" s="19"/>
      <c r="D140" s="190">
        <v>23</v>
      </c>
      <c r="E140" s="191" t="s">
        <v>10</v>
      </c>
      <c r="F140" s="75"/>
      <c r="G140" s="58">
        <f t="shared" si="49"/>
        <v>0</v>
      </c>
      <c r="H140" s="58"/>
      <c r="I140" s="60"/>
      <c r="J140" s="58">
        <f t="shared" si="50"/>
        <v>0</v>
      </c>
      <c r="L140" s="59">
        <f t="shared" si="51"/>
        <v>0</v>
      </c>
      <c r="M140" s="97"/>
      <c r="N140" s="125"/>
      <c r="O140" s="18"/>
      <c r="P140" s="45"/>
    </row>
    <row r="141" spans="1:42" ht="33.75" customHeight="1" x14ac:dyDescent="0.25">
      <c r="A141" s="237" t="s">
        <v>346</v>
      </c>
      <c r="B141" s="145" t="s">
        <v>386</v>
      </c>
      <c r="C141" s="19"/>
      <c r="D141" s="190">
        <v>9</v>
      </c>
      <c r="E141" s="191" t="s">
        <v>10</v>
      </c>
      <c r="F141" s="75"/>
      <c r="G141" s="58">
        <f t="shared" si="49"/>
        <v>0</v>
      </c>
      <c r="H141" s="58"/>
      <c r="I141" s="60"/>
      <c r="J141" s="58">
        <f t="shared" si="50"/>
        <v>0</v>
      </c>
      <c r="L141" s="59">
        <f t="shared" si="51"/>
        <v>0</v>
      </c>
      <c r="M141" s="97"/>
      <c r="N141" s="125"/>
      <c r="O141" s="18"/>
      <c r="P141" s="45"/>
    </row>
    <row r="142" spans="1:42" s="12" customFormat="1" x14ac:dyDescent="0.25">
      <c r="A142" s="241"/>
      <c r="B142" s="135"/>
      <c r="C142" s="64"/>
      <c r="D142" s="190"/>
      <c r="E142" s="196"/>
      <c r="F142" s="60"/>
      <c r="G142" s="60"/>
      <c r="H142" s="60"/>
      <c r="I142" s="60"/>
      <c r="J142" s="60"/>
      <c r="K142" s="99"/>
      <c r="L142" s="71"/>
      <c r="M142" s="97"/>
      <c r="N142" s="125"/>
      <c r="O142" s="112"/>
      <c r="P142" s="45"/>
      <c r="Q142" s="18"/>
      <c r="R142" s="18"/>
      <c r="S142" s="18"/>
      <c r="T142" s="18"/>
      <c r="U142" s="18"/>
      <c r="V142" s="18"/>
      <c r="W142" s="18"/>
      <c r="X142" s="18"/>
      <c r="Y142" s="18"/>
      <c r="Z142" s="18"/>
      <c r="AA142" s="18"/>
      <c r="AB142" s="18"/>
      <c r="AC142" s="18"/>
      <c r="AD142" s="18"/>
    </row>
    <row r="143" spans="1:42" x14ac:dyDescent="0.25">
      <c r="A143" s="241" t="s">
        <v>354</v>
      </c>
      <c r="B143" s="128" t="s">
        <v>389</v>
      </c>
      <c r="C143" s="19"/>
      <c r="D143" s="190">
        <v>4</v>
      </c>
      <c r="E143" s="191" t="s">
        <v>10</v>
      </c>
      <c r="F143" s="60"/>
      <c r="G143" s="58">
        <f t="shared" ref="G143:G144" si="52">D143*F143</f>
        <v>0</v>
      </c>
      <c r="H143" s="58"/>
      <c r="I143" s="60"/>
      <c r="J143" s="58">
        <f t="shared" ref="J143:J144" si="53">D143*I143</f>
        <v>0</v>
      </c>
      <c r="L143" s="59">
        <f t="shared" ref="L143:L144" si="54">SUM(G143+J143)</f>
        <v>0</v>
      </c>
      <c r="M143" s="97"/>
      <c r="N143" s="125"/>
      <c r="O143" s="112"/>
      <c r="P143" s="45"/>
    </row>
    <row r="144" spans="1:42" x14ac:dyDescent="0.25">
      <c r="A144" s="241" t="s">
        <v>355</v>
      </c>
      <c r="B144" s="128" t="s">
        <v>382</v>
      </c>
      <c r="C144" s="19"/>
      <c r="D144" s="190">
        <v>1</v>
      </c>
      <c r="E144" s="191" t="s">
        <v>10</v>
      </c>
      <c r="F144" s="60"/>
      <c r="G144" s="58">
        <f t="shared" si="52"/>
        <v>0</v>
      </c>
      <c r="H144" s="58"/>
      <c r="I144" s="60"/>
      <c r="J144" s="58">
        <f t="shared" si="53"/>
        <v>0</v>
      </c>
      <c r="L144" s="59">
        <f t="shared" si="54"/>
        <v>0</v>
      </c>
      <c r="M144" s="97"/>
      <c r="N144" s="125"/>
      <c r="O144" s="112"/>
      <c r="P144" s="45"/>
    </row>
    <row r="145" spans="1:32" x14ac:dyDescent="0.25">
      <c r="A145" s="241"/>
      <c r="B145" s="128"/>
      <c r="C145" s="19"/>
      <c r="D145" s="190"/>
      <c r="E145" s="191"/>
      <c r="F145" s="60"/>
      <c r="G145" s="58"/>
      <c r="H145" s="58"/>
      <c r="I145" s="60"/>
      <c r="J145" s="58"/>
      <c r="M145" s="97"/>
      <c r="N145" s="125"/>
      <c r="O145" s="112"/>
      <c r="P145" s="45"/>
    </row>
    <row r="146" spans="1:32" ht="78.75" customHeight="1" x14ac:dyDescent="0.25">
      <c r="A146" s="241"/>
      <c r="B146" s="134" t="s">
        <v>86</v>
      </c>
      <c r="C146" s="64"/>
      <c r="D146" s="190">
        <v>6</v>
      </c>
      <c r="E146" s="60" t="s">
        <v>10</v>
      </c>
      <c r="F146" s="60"/>
      <c r="G146" s="60">
        <f t="shared" ref="G146" si="55">D146*F146</f>
        <v>0</v>
      </c>
      <c r="H146" s="60"/>
      <c r="I146" s="156"/>
      <c r="J146" s="58">
        <f>D146*I146</f>
        <v>0</v>
      </c>
      <c r="K146" s="59"/>
      <c r="L146" s="59">
        <f>SUM(G146+J146)</f>
        <v>0</v>
      </c>
      <c r="M146" s="97"/>
      <c r="N146" s="125"/>
      <c r="O146" s="18"/>
      <c r="W146" s="87"/>
      <c r="X146" s="87"/>
      <c r="Y146" s="87"/>
      <c r="Z146" s="87"/>
      <c r="AA146" s="87"/>
      <c r="AB146" s="87"/>
      <c r="AC146" s="87"/>
      <c r="AD146" s="87"/>
    </row>
    <row r="147" spans="1:32" x14ac:dyDescent="0.25">
      <c r="A147" s="241"/>
      <c r="B147" s="78"/>
      <c r="C147" s="19"/>
      <c r="D147" s="190"/>
      <c r="E147" s="191"/>
      <c r="F147" s="60"/>
      <c r="G147" s="58"/>
      <c r="H147" s="58"/>
      <c r="I147" s="60"/>
      <c r="J147" s="58"/>
      <c r="M147" s="97"/>
      <c r="N147" s="125"/>
      <c r="O147" s="18"/>
      <c r="P147" s="45"/>
    </row>
    <row r="148" spans="1:32" x14ac:dyDescent="0.25">
      <c r="A148" s="241"/>
      <c r="B148" s="78"/>
      <c r="C148" s="19"/>
      <c r="D148" s="190"/>
      <c r="E148" s="191"/>
      <c r="F148" s="60"/>
      <c r="G148" s="58"/>
      <c r="H148" s="58"/>
      <c r="I148" s="60"/>
      <c r="J148" s="58"/>
      <c r="M148" s="97"/>
      <c r="N148" s="125"/>
      <c r="O148" s="18"/>
      <c r="P148" s="45"/>
    </row>
    <row r="149" spans="1:32" x14ac:dyDescent="0.25">
      <c r="A149" s="241"/>
      <c r="B149" s="67" t="s">
        <v>52</v>
      </c>
      <c r="C149" s="19"/>
      <c r="D149" s="197"/>
      <c r="E149" s="198"/>
      <c r="F149" s="60"/>
      <c r="G149" s="58"/>
      <c r="H149" s="58"/>
      <c r="I149" s="60"/>
      <c r="J149" s="58"/>
      <c r="M149" s="97"/>
      <c r="N149" s="125"/>
      <c r="O149" s="18"/>
      <c r="P149" s="45"/>
    </row>
    <row r="150" spans="1:32" x14ac:dyDescent="0.25">
      <c r="A150" s="241"/>
      <c r="B150" s="40"/>
      <c r="C150" s="19"/>
      <c r="D150" s="197"/>
      <c r="E150" s="198"/>
      <c r="F150" s="60"/>
      <c r="G150" s="58"/>
      <c r="H150" s="58"/>
      <c r="I150" s="60"/>
      <c r="J150" s="58"/>
      <c r="M150" s="97"/>
      <c r="N150" s="125"/>
      <c r="O150" s="18"/>
      <c r="P150" s="45"/>
    </row>
    <row r="151" spans="1:32" s="12" customFormat="1" ht="62.25" customHeight="1" x14ac:dyDescent="0.25">
      <c r="A151" s="241"/>
      <c r="B151" s="258" t="s">
        <v>390</v>
      </c>
      <c r="C151" s="64"/>
      <c r="D151" s="108">
        <v>2</v>
      </c>
      <c r="E151" s="21" t="s">
        <v>10</v>
      </c>
      <c r="F151" s="62"/>
      <c r="G151" s="62">
        <f t="shared" ref="G151:G153" si="56">D151*F151</f>
        <v>0</v>
      </c>
      <c r="H151" s="62"/>
      <c r="I151" s="62"/>
      <c r="J151" s="62">
        <f t="shared" ref="J151" si="57">D151*I151</f>
        <v>0</v>
      </c>
      <c r="K151" s="69"/>
      <c r="L151" s="69">
        <f t="shared" ref="L151" si="58">SUM(G151+J151)</f>
        <v>0</v>
      </c>
      <c r="M151" s="97"/>
      <c r="N151" s="125"/>
      <c r="O151" s="18"/>
      <c r="P151" s="45"/>
      <c r="Q151" s="18"/>
      <c r="R151" s="18"/>
      <c r="S151" s="18"/>
      <c r="T151" s="18"/>
      <c r="U151" s="18"/>
      <c r="V151" s="18"/>
    </row>
    <row r="152" spans="1:32" x14ac:dyDescent="0.25">
      <c r="A152" s="241"/>
      <c r="B152" s="66" t="s">
        <v>265</v>
      </c>
      <c r="C152" s="19"/>
      <c r="D152" s="190">
        <v>1</v>
      </c>
      <c r="E152" s="191" t="s">
        <v>10</v>
      </c>
      <c r="F152" s="60"/>
      <c r="G152" s="58">
        <f t="shared" si="56"/>
        <v>0</v>
      </c>
      <c r="H152" s="58"/>
      <c r="I152" s="60"/>
      <c r="J152" s="58"/>
      <c r="K152" s="59"/>
      <c r="L152" s="59">
        <f t="shared" ref="L152:L153" si="59">SUM(G152+J152)</f>
        <v>0</v>
      </c>
      <c r="M152" s="97"/>
      <c r="N152" s="125"/>
      <c r="O152" s="85"/>
      <c r="P152" s="45"/>
      <c r="AD152" s="87"/>
    </row>
    <row r="153" spans="1:32" x14ac:dyDescent="0.25">
      <c r="A153" s="237" t="s">
        <v>349</v>
      </c>
      <c r="B153" s="66" t="s">
        <v>270</v>
      </c>
      <c r="C153" s="19"/>
      <c r="D153" s="190">
        <v>8</v>
      </c>
      <c r="E153" s="191" t="s">
        <v>10</v>
      </c>
      <c r="F153" s="75"/>
      <c r="G153" s="58">
        <f t="shared" si="56"/>
        <v>0</v>
      </c>
      <c r="H153" s="58"/>
      <c r="I153" s="60"/>
      <c r="J153" s="60">
        <f t="shared" ref="J153" si="60">D153*I153</f>
        <v>0</v>
      </c>
      <c r="K153" s="59"/>
      <c r="L153" s="59">
        <f t="shared" si="59"/>
        <v>0</v>
      </c>
      <c r="M153" s="97"/>
      <c r="N153" s="125"/>
      <c r="O153" s="85"/>
      <c r="P153" s="45"/>
      <c r="AD153" s="87"/>
    </row>
    <row r="154" spans="1:32" x14ac:dyDescent="0.25">
      <c r="B154" s="233" t="s">
        <v>114</v>
      </c>
      <c r="C154" s="12"/>
      <c r="D154" s="190">
        <v>670</v>
      </c>
      <c r="E154" s="199" t="s">
        <v>73</v>
      </c>
      <c r="F154" s="70"/>
      <c r="G154" s="58">
        <f>D154*F154</f>
        <v>0</v>
      </c>
      <c r="I154" s="68"/>
      <c r="J154" s="60">
        <f>D154*I154</f>
        <v>0</v>
      </c>
      <c r="K154" s="59"/>
      <c r="L154" s="59">
        <f>SUM(G154+J154)</f>
        <v>0</v>
      </c>
      <c r="M154" s="97"/>
      <c r="N154" s="125"/>
      <c r="O154" s="18"/>
      <c r="P154" s="45"/>
      <c r="AE154" s="18"/>
      <c r="AF154" s="18"/>
    </row>
    <row r="155" spans="1:32" s="12" customFormat="1" x14ac:dyDescent="0.25">
      <c r="B155" s="35" t="s">
        <v>30</v>
      </c>
      <c r="C155" s="64"/>
      <c r="D155" s="190">
        <v>1</v>
      </c>
      <c r="E155" s="200" t="s">
        <v>31</v>
      </c>
      <c r="F155" s="60"/>
      <c r="G155" s="58"/>
      <c r="H155" s="60"/>
      <c r="I155" s="99"/>
      <c r="J155" s="58">
        <f>SUM(J10:J154)</f>
        <v>0</v>
      </c>
      <c r="K155" s="99"/>
      <c r="L155" s="59">
        <f>J155/100*D155</f>
        <v>0</v>
      </c>
      <c r="M155" s="97"/>
      <c r="N155" s="125"/>
      <c r="O155" s="18"/>
      <c r="P155" s="87"/>
      <c r="Q155" s="87"/>
      <c r="R155" s="18"/>
      <c r="S155" s="45"/>
      <c r="T155" s="18"/>
      <c r="U155" s="18"/>
      <c r="V155" s="18"/>
      <c r="W155" s="18"/>
      <c r="X155" s="18"/>
      <c r="Y155" s="18"/>
      <c r="Z155" s="18"/>
      <c r="AA155" s="18"/>
      <c r="AB155" s="18"/>
      <c r="AC155" s="18"/>
    </row>
    <row r="156" spans="1:32" s="12" customFormat="1" x14ac:dyDescent="0.25">
      <c r="B156" s="35" t="s">
        <v>98</v>
      </c>
      <c r="C156" s="64"/>
      <c r="D156" s="190">
        <v>1.5</v>
      </c>
      <c r="E156" s="200" t="s">
        <v>31</v>
      </c>
      <c r="F156" s="60"/>
      <c r="G156" s="58"/>
      <c r="H156" s="60"/>
      <c r="I156" s="99"/>
      <c r="J156" s="58">
        <f>J155</f>
        <v>0</v>
      </c>
      <c r="K156" s="99"/>
      <c r="L156" s="59">
        <f>J156/100*D156</f>
        <v>0</v>
      </c>
      <c r="M156" s="97"/>
      <c r="N156" s="125"/>
      <c r="O156" s="18"/>
      <c r="P156" s="87"/>
      <c r="Q156" s="87"/>
      <c r="R156" s="18"/>
      <c r="S156" s="45"/>
      <c r="T156" s="18"/>
      <c r="U156" s="18"/>
      <c r="V156" s="18"/>
      <c r="W156" s="18"/>
      <c r="X156" s="18"/>
      <c r="Y156" s="18"/>
      <c r="Z156" s="18"/>
      <c r="AA156" s="18"/>
      <c r="AB156" s="18"/>
      <c r="AC156" s="18"/>
    </row>
    <row r="157" spans="1:32" x14ac:dyDescent="0.25">
      <c r="M157" s="97"/>
      <c r="N157" s="125"/>
    </row>
    <row r="158" spans="1:32" s="16" customFormat="1" x14ac:dyDescent="0.25">
      <c r="B158" s="18"/>
      <c r="C158" s="19"/>
      <c r="D158" s="190"/>
      <c r="E158" s="191"/>
      <c r="F158" s="60"/>
      <c r="G158" s="58"/>
      <c r="H158" s="58"/>
      <c r="I158" s="60"/>
      <c r="J158" s="58"/>
      <c r="K158" s="96"/>
      <c r="L158" s="59"/>
      <c r="M158" s="97"/>
      <c r="N158" s="125"/>
      <c r="O158" s="18"/>
      <c r="P158" s="87"/>
      <c r="Q158" s="87"/>
      <c r="R158" s="18"/>
      <c r="S158" s="18"/>
      <c r="T158" s="18"/>
      <c r="U158" s="18"/>
      <c r="V158" s="18"/>
      <c r="W158" s="18"/>
      <c r="X158" s="18"/>
      <c r="Y158" s="18"/>
      <c r="Z158" s="18"/>
      <c r="AA158" s="18"/>
      <c r="AB158" s="18"/>
      <c r="AC158" s="18"/>
      <c r="AD158" s="18"/>
      <c r="AE158" s="18"/>
    </row>
    <row r="159" spans="1:32" s="16" customFormat="1" x14ac:dyDescent="0.25">
      <c r="B159" s="67" t="s">
        <v>271</v>
      </c>
      <c r="C159" s="19"/>
      <c r="D159" s="108"/>
      <c r="E159" s="39"/>
      <c r="F159" s="62"/>
      <c r="G159" s="56"/>
      <c r="H159" s="56"/>
      <c r="I159" s="62"/>
      <c r="J159" s="56"/>
      <c r="K159" s="88"/>
      <c r="L159" s="57"/>
      <c r="M159" s="97"/>
      <c r="N159" s="125"/>
      <c r="O159" s="18"/>
      <c r="P159" s="87"/>
      <c r="Q159" s="87"/>
      <c r="R159" s="18"/>
      <c r="S159" s="18"/>
      <c r="T159" s="18"/>
      <c r="U159" s="18"/>
      <c r="V159" s="18"/>
      <c r="W159" s="18"/>
      <c r="X159" s="18"/>
      <c r="Y159" s="18"/>
      <c r="Z159" s="18"/>
      <c r="AA159" s="18"/>
      <c r="AB159" s="18"/>
      <c r="AC159" s="18"/>
      <c r="AD159" s="18"/>
      <c r="AE159" s="18"/>
    </row>
    <row r="160" spans="1:32" s="16" customFormat="1" x14ac:dyDescent="0.25">
      <c r="B160" s="87"/>
      <c r="C160" s="19"/>
      <c r="D160" s="108"/>
      <c r="E160" s="39"/>
      <c r="F160" s="62"/>
      <c r="G160" s="56"/>
      <c r="H160" s="56"/>
      <c r="I160" s="62"/>
      <c r="J160" s="56"/>
      <c r="K160" s="88"/>
      <c r="L160" s="57"/>
      <c r="M160" s="97"/>
      <c r="N160" s="125"/>
      <c r="O160" s="18"/>
      <c r="P160" s="87"/>
      <c r="Q160" s="87"/>
      <c r="R160" s="18"/>
      <c r="S160" s="18"/>
      <c r="T160" s="18"/>
      <c r="U160" s="18"/>
      <c r="V160" s="18"/>
      <c r="W160" s="18"/>
      <c r="X160" s="18"/>
      <c r="Y160" s="18"/>
      <c r="Z160" s="18"/>
      <c r="AA160" s="18"/>
      <c r="AB160" s="18"/>
      <c r="AC160" s="18"/>
      <c r="AD160" s="18"/>
      <c r="AE160" s="18"/>
    </row>
    <row r="161" spans="1:32" s="16" customFormat="1" x14ac:dyDescent="0.25">
      <c r="A161" s="262"/>
      <c r="B161" s="87" t="s">
        <v>272</v>
      </c>
      <c r="C161" s="19"/>
      <c r="D161" s="108"/>
      <c r="E161" s="21"/>
      <c r="G161" s="56"/>
      <c r="H161" s="56"/>
      <c r="I161" s="62"/>
      <c r="J161" s="62"/>
      <c r="K161" s="57"/>
      <c r="L161" s="57"/>
      <c r="M161" s="43"/>
      <c r="N161" s="62"/>
      <c r="O161" s="18"/>
      <c r="P161" s="45"/>
      <c r="Q161" s="18"/>
      <c r="R161" s="18"/>
      <c r="S161" s="18"/>
      <c r="T161" s="18"/>
      <c r="U161" s="18"/>
    </row>
    <row r="162" spans="1:32" s="16" customFormat="1" x14ac:dyDescent="0.25">
      <c r="A162" s="262" t="s">
        <v>392</v>
      </c>
      <c r="B162" s="87" t="s">
        <v>393</v>
      </c>
      <c r="C162" s="19"/>
      <c r="D162" s="108">
        <v>45</v>
      </c>
      <c r="E162" s="21" t="s">
        <v>10</v>
      </c>
      <c r="F162" s="62"/>
      <c r="G162" s="56">
        <f t="shared" ref="G162:G168" si="61">D162*F162</f>
        <v>0</v>
      </c>
      <c r="H162" s="56"/>
      <c r="I162" s="62"/>
      <c r="J162" s="62"/>
      <c r="K162" s="57"/>
      <c r="L162" s="57">
        <f t="shared" ref="L162:L168" si="62">SUM(G162+J162)</f>
        <v>0</v>
      </c>
      <c r="M162" s="43"/>
      <c r="N162" s="125"/>
      <c r="O162" s="18"/>
      <c r="P162" s="45"/>
      <c r="Q162" s="18"/>
      <c r="R162" s="18"/>
      <c r="S162" s="18"/>
      <c r="T162" s="18"/>
      <c r="U162" s="18"/>
    </row>
    <row r="163" spans="1:32" s="16" customFormat="1" x14ac:dyDescent="0.25">
      <c r="A163" s="262" t="s">
        <v>395</v>
      </c>
      <c r="B163" s="87" t="s">
        <v>394</v>
      </c>
      <c r="C163" s="19"/>
      <c r="D163" s="108">
        <v>15</v>
      </c>
      <c r="E163" s="21" t="s">
        <v>10</v>
      </c>
      <c r="F163" s="62"/>
      <c r="G163" s="56">
        <f t="shared" si="61"/>
        <v>0</v>
      </c>
      <c r="H163" s="56"/>
      <c r="I163" s="62"/>
      <c r="J163" s="62"/>
      <c r="K163" s="57"/>
      <c r="L163" s="57">
        <f t="shared" si="62"/>
        <v>0</v>
      </c>
      <c r="M163" s="43"/>
      <c r="N163" s="125"/>
      <c r="O163" s="18"/>
      <c r="P163" s="45"/>
      <c r="Q163" s="18"/>
      <c r="R163" s="18"/>
      <c r="S163" s="18"/>
      <c r="T163" s="18"/>
      <c r="U163" s="18"/>
    </row>
    <row r="164" spans="1:32" s="16" customFormat="1" x14ac:dyDescent="0.25">
      <c r="A164" s="262" t="s">
        <v>396</v>
      </c>
      <c r="B164" s="18" t="s">
        <v>397</v>
      </c>
      <c r="C164" s="19"/>
      <c r="D164" s="108">
        <v>130</v>
      </c>
      <c r="E164" s="21" t="s">
        <v>11</v>
      </c>
      <c r="F164" s="62"/>
      <c r="G164" s="56">
        <f t="shared" si="61"/>
        <v>0</v>
      </c>
      <c r="H164" s="56"/>
      <c r="I164" s="62"/>
      <c r="J164" s="62"/>
      <c r="K164" s="57"/>
      <c r="L164" s="57">
        <f t="shared" si="62"/>
        <v>0</v>
      </c>
      <c r="M164" s="43"/>
      <c r="N164" s="125"/>
      <c r="O164" s="18"/>
      <c r="P164" s="45"/>
      <c r="Q164" s="18"/>
      <c r="R164" s="18"/>
      <c r="S164" s="18"/>
      <c r="T164" s="18"/>
      <c r="U164" s="18"/>
    </row>
    <row r="165" spans="1:32" s="16" customFormat="1" x14ac:dyDescent="0.25">
      <c r="A165" s="262" t="s">
        <v>399</v>
      </c>
      <c r="B165" s="18" t="s">
        <v>398</v>
      </c>
      <c r="C165" s="19"/>
      <c r="D165" s="108">
        <v>35</v>
      </c>
      <c r="E165" s="21" t="s">
        <v>11</v>
      </c>
      <c r="F165" s="62"/>
      <c r="G165" s="56">
        <f t="shared" si="61"/>
        <v>0</v>
      </c>
      <c r="H165" s="56"/>
      <c r="I165" s="62"/>
      <c r="J165" s="62"/>
      <c r="K165" s="57"/>
      <c r="L165" s="57">
        <f t="shared" si="62"/>
        <v>0</v>
      </c>
      <c r="M165" s="43"/>
      <c r="N165" s="125"/>
      <c r="O165" s="18"/>
      <c r="P165" s="45"/>
      <c r="Q165" s="18"/>
      <c r="R165" s="18"/>
      <c r="S165" s="18"/>
      <c r="T165" s="18"/>
      <c r="U165" s="18"/>
    </row>
    <row r="166" spans="1:32" s="16" customFormat="1" x14ac:dyDescent="0.25">
      <c r="A166" s="262" t="s">
        <v>400</v>
      </c>
      <c r="B166" s="18" t="s">
        <v>401</v>
      </c>
      <c r="C166" s="19"/>
      <c r="D166" s="108">
        <v>13</v>
      </c>
      <c r="E166" s="21" t="s">
        <v>13</v>
      </c>
      <c r="F166" s="62"/>
      <c r="G166" s="56">
        <f t="shared" si="61"/>
        <v>0</v>
      </c>
      <c r="H166" s="56"/>
      <c r="I166" s="62"/>
      <c r="J166" s="62"/>
      <c r="K166" s="57"/>
      <c r="L166" s="57">
        <f t="shared" si="62"/>
        <v>0</v>
      </c>
      <c r="M166" s="43"/>
      <c r="N166" s="125"/>
      <c r="O166" s="18"/>
      <c r="P166" s="45"/>
      <c r="Q166" s="18"/>
      <c r="R166" s="18"/>
      <c r="S166" s="18"/>
      <c r="T166" s="18"/>
      <c r="U166" s="18"/>
    </row>
    <row r="167" spans="1:32" s="16" customFormat="1" x14ac:dyDescent="0.25">
      <c r="A167" s="262" t="s">
        <v>402</v>
      </c>
      <c r="B167" s="18" t="s">
        <v>405</v>
      </c>
      <c r="C167" s="19"/>
      <c r="D167" s="108">
        <v>10</v>
      </c>
      <c r="E167" s="21" t="s">
        <v>13</v>
      </c>
      <c r="F167" s="62"/>
      <c r="G167" s="56">
        <f t="shared" si="61"/>
        <v>0</v>
      </c>
      <c r="H167" s="56"/>
      <c r="I167" s="62"/>
      <c r="J167" s="62"/>
      <c r="K167" s="57"/>
      <c r="L167" s="57">
        <f t="shared" si="62"/>
        <v>0</v>
      </c>
      <c r="M167" s="43"/>
      <c r="N167" s="125"/>
      <c r="O167" s="18"/>
      <c r="P167" s="45"/>
      <c r="Q167" s="18"/>
      <c r="R167" s="18"/>
      <c r="S167" s="18"/>
      <c r="T167" s="18"/>
      <c r="U167" s="18"/>
    </row>
    <row r="168" spans="1:32" s="16" customFormat="1" x14ac:dyDescent="0.25">
      <c r="A168" s="262" t="s">
        <v>403</v>
      </c>
      <c r="B168" s="18" t="s">
        <v>404</v>
      </c>
      <c r="C168" s="19"/>
      <c r="D168" s="108">
        <v>5.7</v>
      </c>
      <c r="E168" s="21" t="s">
        <v>73</v>
      </c>
      <c r="F168" s="62"/>
      <c r="G168" s="56">
        <f t="shared" si="61"/>
        <v>0</v>
      </c>
      <c r="H168" s="56"/>
      <c r="I168" s="62"/>
      <c r="J168" s="62"/>
      <c r="K168" s="57"/>
      <c r="L168" s="57">
        <f t="shared" si="62"/>
        <v>0</v>
      </c>
      <c r="M168" s="43"/>
      <c r="N168" s="125"/>
      <c r="O168" s="18"/>
      <c r="P168" s="45"/>
      <c r="Q168" s="18"/>
      <c r="R168" s="18"/>
      <c r="S168" s="18"/>
      <c r="T168" s="18"/>
      <c r="U168" s="18"/>
    </row>
    <row r="169" spans="1:32" s="16" customFormat="1" x14ac:dyDescent="0.25">
      <c r="B169" s="87"/>
      <c r="C169" s="19"/>
      <c r="D169" s="108"/>
      <c r="E169" s="21"/>
      <c r="F169" s="62"/>
      <c r="G169" s="56"/>
      <c r="H169" s="56"/>
      <c r="I169" s="62"/>
      <c r="J169" s="62"/>
      <c r="K169" s="57"/>
      <c r="L169" s="57"/>
      <c r="M169" s="97"/>
      <c r="N169" s="125"/>
      <c r="O169" s="18"/>
      <c r="P169" s="45"/>
      <c r="Q169" s="18"/>
      <c r="R169" s="18"/>
      <c r="S169" s="18"/>
      <c r="T169" s="18"/>
      <c r="U169" s="18"/>
    </row>
    <row r="170" spans="1:32" x14ac:dyDescent="0.25">
      <c r="B170" s="13"/>
      <c r="G170" s="58"/>
      <c r="J170" s="58"/>
      <c r="M170" s="97"/>
      <c r="N170" s="125"/>
    </row>
    <row r="171" spans="1:32" x14ac:dyDescent="0.25">
      <c r="B171" s="67" t="s">
        <v>112</v>
      </c>
      <c r="D171" s="123"/>
      <c r="E171" s="87"/>
      <c r="F171" s="75"/>
      <c r="G171" s="56"/>
      <c r="H171" s="57"/>
      <c r="I171" s="55"/>
      <c r="J171" s="56"/>
      <c r="K171" s="88"/>
      <c r="L171" s="57"/>
      <c r="M171" s="97"/>
      <c r="N171" s="125"/>
    </row>
    <row r="172" spans="1:32" x14ac:dyDescent="0.25">
      <c r="D172" s="123"/>
      <c r="E172" s="87"/>
      <c r="F172" s="75"/>
      <c r="G172" s="57"/>
      <c r="H172" s="57"/>
      <c r="I172" s="55"/>
      <c r="J172" s="57"/>
      <c r="K172" s="88"/>
      <c r="L172" s="57"/>
      <c r="M172" s="97"/>
      <c r="N172" s="125"/>
    </row>
    <row r="173" spans="1:32" x14ac:dyDescent="0.25">
      <c r="B173" s="233" t="s">
        <v>274</v>
      </c>
      <c r="C173" s="12"/>
      <c r="D173" s="166">
        <v>150</v>
      </c>
      <c r="E173" s="50" t="s">
        <v>19</v>
      </c>
      <c r="F173" s="55"/>
      <c r="G173" s="56">
        <f t="shared" ref="G173" si="63">D173*F173</f>
        <v>0</v>
      </c>
      <c r="H173" s="57"/>
      <c r="I173" s="55"/>
      <c r="J173" s="62"/>
      <c r="K173" s="57"/>
      <c r="L173" s="57">
        <f t="shared" ref="L173" si="64">SUM(G173+J173)</f>
        <v>0</v>
      </c>
      <c r="M173" s="97"/>
      <c r="N173" s="125"/>
      <c r="O173" s="18"/>
      <c r="P173" s="166"/>
      <c r="AE173" s="18"/>
      <c r="AF173" s="18"/>
    </row>
    <row r="174" spans="1:32" x14ac:dyDescent="0.25">
      <c r="B174" s="12"/>
      <c r="C174" s="12"/>
      <c r="D174" s="190"/>
      <c r="E174" s="199"/>
      <c r="G174" s="58"/>
      <c r="J174" s="58"/>
      <c r="K174" s="59"/>
      <c r="M174" s="97"/>
      <c r="N174" s="125"/>
      <c r="O174" s="18"/>
      <c r="P174" s="166"/>
      <c r="AE174" s="18"/>
      <c r="AF174" s="18"/>
    </row>
    <row r="175" spans="1:32" x14ac:dyDescent="0.25">
      <c r="B175" s="12"/>
      <c r="C175" s="12"/>
      <c r="D175" s="190"/>
      <c r="E175" s="199"/>
      <c r="G175" s="58"/>
      <c r="J175" s="58"/>
      <c r="K175" s="59"/>
      <c r="M175" s="97"/>
      <c r="N175" s="125"/>
      <c r="O175" s="18"/>
      <c r="P175" s="166"/>
      <c r="AE175" s="18"/>
      <c r="AF175" s="18"/>
    </row>
    <row r="176" spans="1:32" x14ac:dyDescent="0.25">
      <c r="B176" s="44" t="s">
        <v>5</v>
      </c>
      <c r="G176" s="58"/>
      <c r="J176" s="58"/>
      <c r="M176" s="97"/>
      <c r="N176" s="125"/>
      <c r="P176" s="166"/>
    </row>
    <row r="177" spans="1:43" x14ac:dyDescent="0.25">
      <c r="B177" s="37"/>
      <c r="G177" s="58"/>
      <c r="J177" s="58"/>
      <c r="M177" s="97"/>
      <c r="N177" s="125"/>
      <c r="P177" s="166"/>
    </row>
    <row r="178" spans="1:43" ht="17.25" customHeight="1" x14ac:dyDescent="0.25">
      <c r="B178" s="233" t="s">
        <v>275</v>
      </c>
      <c r="C178" s="12"/>
      <c r="D178" s="166">
        <v>131</v>
      </c>
      <c r="E178" s="50" t="s">
        <v>19</v>
      </c>
      <c r="F178" s="55"/>
      <c r="G178" s="56">
        <f t="shared" ref="G178:G184" si="65">D178*F178</f>
        <v>0</v>
      </c>
      <c r="H178" s="57"/>
      <c r="I178" s="75"/>
      <c r="J178" s="62">
        <f t="shared" ref="J178:J179" si="66">D178*I178</f>
        <v>0</v>
      </c>
      <c r="K178" s="57"/>
      <c r="L178" s="57">
        <f t="shared" ref="L178:L184" si="67">SUM(G178+J178)</f>
        <v>0</v>
      </c>
      <c r="M178" s="97"/>
      <c r="N178" s="125"/>
      <c r="O178" s="18"/>
      <c r="P178" s="166"/>
      <c r="AE178" s="18"/>
      <c r="AF178" s="18"/>
    </row>
    <row r="179" spans="1:43" x14ac:dyDescent="0.25">
      <c r="B179" s="233" t="s">
        <v>113</v>
      </c>
      <c r="C179" s="12"/>
      <c r="D179" s="166">
        <v>191.4</v>
      </c>
      <c r="E179" s="50" t="s">
        <v>19</v>
      </c>
      <c r="F179" s="55"/>
      <c r="G179" s="56">
        <f t="shared" si="65"/>
        <v>0</v>
      </c>
      <c r="H179" s="57"/>
      <c r="I179" s="75"/>
      <c r="J179" s="62">
        <f t="shared" si="66"/>
        <v>0</v>
      </c>
      <c r="K179" s="57"/>
      <c r="L179" s="57">
        <f t="shared" si="67"/>
        <v>0</v>
      </c>
      <c r="M179" s="97"/>
      <c r="N179" s="125"/>
      <c r="O179" s="18"/>
      <c r="P179" s="166"/>
      <c r="AE179" s="18"/>
      <c r="AF179" s="18"/>
    </row>
    <row r="180" spans="1:43" x14ac:dyDescent="0.25">
      <c r="B180" s="12" t="s">
        <v>74</v>
      </c>
      <c r="C180" s="12"/>
      <c r="D180" s="108">
        <v>95</v>
      </c>
      <c r="E180" s="50" t="s">
        <v>19</v>
      </c>
      <c r="F180" s="75"/>
      <c r="G180" s="56">
        <f t="shared" si="65"/>
        <v>0</v>
      </c>
      <c r="H180" s="57"/>
      <c r="I180" s="55"/>
      <c r="J180" s="56"/>
      <c r="K180" s="57"/>
      <c r="L180" s="57">
        <f t="shared" si="67"/>
        <v>0</v>
      </c>
      <c r="M180" s="97"/>
      <c r="N180" s="125"/>
      <c r="O180" s="18"/>
      <c r="P180" s="45"/>
      <c r="AE180" s="18"/>
    </row>
    <row r="181" spans="1:43" x14ac:dyDescent="0.25">
      <c r="B181" s="12" t="s">
        <v>96</v>
      </c>
      <c r="C181" s="12"/>
      <c r="D181" s="108">
        <v>10</v>
      </c>
      <c r="E181" s="50" t="s">
        <v>19</v>
      </c>
      <c r="F181" s="75"/>
      <c r="G181" s="56">
        <f t="shared" si="65"/>
        <v>0</v>
      </c>
      <c r="H181" s="57"/>
      <c r="I181" s="55"/>
      <c r="J181" s="56"/>
      <c r="K181" s="57"/>
      <c r="L181" s="57">
        <f t="shared" si="67"/>
        <v>0</v>
      </c>
      <c r="M181" s="97"/>
      <c r="N181" s="125"/>
      <c r="O181" s="18"/>
      <c r="P181" s="45"/>
      <c r="AE181" s="18"/>
    </row>
    <row r="182" spans="1:43" x14ac:dyDescent="0.25">
      <c r="B182" s="12" t="s">
        <v>32</v>
      </c>
      <c r="C182" s="12"/>
      <c r="D182" s="108">
        <v>25</v>
      </c>
      <c r="E182" s="50" t="s">
        <v>19</v>
      </c>
      <c r="F182" s="75"/>
      <c r="G182" s="56">
        <f t="shared" si="65"/>
        <v>0</v>
      </c>
      <c r="H182" s="57"/>
      <c r="I182" s="55"/>
      <c r="J182" s="56"/>
      <c r="K182" s="57"/>
      <c r="L182" s="57">
        <f t="shared" si="67"/>
        <v>0</v>
      </c>
      <c r="M182" s="97"/>
      <c r="N182" s="125"/>
      <c r="O182" s="18"/>
      <c r="P182" s="45"/>
      <c r="AE182" s="18"/>
    </row>
    <row r="183" spans="1:43" x14ac:dyDescent="0.25">
      <c r="B183" s="12" t="s">
        <v>6</v>
      </c>
      <c r="C183" s="12"/>
      <c r="D183" s="108">
        <v>25</v>
      </c>
      <c r="E183" s="50" t="s">
        <v>19</v>
      </c>
      <c r="F183" s="75"/>
      <c r="G183" s="56">
        <f t="shared" si="65"/>
        <v>0</v>
      </c>
      <c r="H183" s="57"/>
      <c r="I183" s="55"/>
      <c r="J183" s="56"/>
      <c r="K183" s="57"/>
      <c r="L183" s="57">
        <f t="shared" si="67"/>
        <v>0</v>
      </c>
      <c r="M183" s="97"/>
      <c r="N183" s="125"/>
      <c r="O183" s="18"/>
      <c r="P183" s="45"/>
      <c r="AE183" s="18"/>
    </row>
    <row r="184" spans="1:43" x14ac:dyDescent="0.25">
      <c r="B184" s="12" t="s">
        <v>33</v>
      </c>
      <c r="C184" s="12"/>
      <c r="D184" s="108">
        <v>54</v>
      </c>
      <c r="E184" s="50" t="s">
        <v>19</v>
      </c>
      <c r="F184" s="75"/>
      <c r="G184" s="56">
        <f t="shared" si="65"/>
        <v>0</v>
      </c>
      <c r="H184" s="57"/>
      <c r="I184" s="55"/>
      <c r="J184" s="56"/>
      <c r="K184" s="57"/>
      <c r="L184" s="57">
        <f t="shared" si="67"/>
        <v>0</v>
      </c>
      <c r="M184" s="97"/>
      <c r="N184" s="125"/>
      <c r="O184" s="18"/>
      <c r="P184" s="45"/>
      <c r="AE184" s="18"/>
    </row>
    <row r="185" spans="1:43" s="12" customFormat="1" x14ac:dyDescent="0.25">
      <c r="B185" s="35" t="s">
        <v>99</v>
      </c>
      <c r="C185" s="64"/>
      <c r="D185" s="108">
        <v>1.5</v>
      </c>
      <c r="E185" s="109" t="s">
        <v>31</v>
      </c>
      <c r="F185" s="60"/>
      <c r="G185" s="56"/>
      <c r="H185" s="60"/>
      <c r="I185" s="34"/>
      <c r="J185" s="56">
        <f>J155</f>
        <v>0</v>
      </c>
      <c r="K185" s="99"/>
      <c r="L185" s="57">
        <f>J185/100*D185</f>
        <v>0</v>
      </c>
      <c r="M185" s="97"/>
      <c r="N185" s="125"/>
      <c r="O185" s="18"/>
      <c r="P185" s="87"/>
      <c r="Q185" s="87"/>
      <c r="R185" s="18"/>
      <c r="S185" s="45"/>
      <c r="T185" s="18"/>
      <c r="U185" s="18"/>
      <c r="V185" s="18"/>
      <c r="W185" s="18"/>
      <c r="X185" s="18"/>
      <c r="Y185" s="18"/>
      <c r="Z185" s="18"/>
      <c r="AA185" s="18"/>
      <c r="AB185" s="18"/>
      <c r="AC185" s="18"/>
    </row>
    <row r="186" spans="1:43" ht="15.75" thickBot="1" x14ac:dyDescent="0.3">
      <c r="D186" s="190"/>
      <c r="E186" s="191"/>
      <c r="G186" s="58"/>
      <c r="J186" s="58"/>
      <c r="M186" s="97"/>
      <c r="N186" s="125"/>
    </row>
    <row r="187" spans="1:43" s="2" customFormat="1" ht="15.75" thickBot="1" x14ac:dyDescent="0.3">
      <c r="A187" s="54"/>
      <c r="B187" s="79" t="s">
        <v>205</v>
      </c>
      <c r="C187" s="46"/>
      <c r="D187" s="201"/>
      <c r="E187" s="202"/>
      <c r="F187" s="203"/>
      <c r="G187" s="204"/>
      <c r="H187" s="204"/>
      <c r="I187" s="204"/>
      <c r="J187" s="204"/>
      <c r="K187" s="205"/>
      <c r="L187" s="206">
        <f>SUM(L10:L186)</f>
        <v>0</v>
      </c>
      <c r="M187" s="91"/>
      <c r="N187" s="45"/>
      <c r="O187" s="45"/>
      <c r="P187" s="18"/>
      <c r="Q187" s="18"/>
      <c r="R187" s="41"/>
      <c r="S187" s="41"/>
      <c r="T187" s="41"/>
      <c r="U187" s="41"/>
      <c r="V187" s="41"/>
      <c r="W187" s="41"/>
      <c r="X187" s="41"/>
      <c r="Y187" s="41"/>
      <c r="Z187" s="41"/>
      <c r="AA187" s="41"/>
      <c r="AB187" s="41"/>
      <c r="AC187" s="41"/>
      <c r="AD187" s="41"/>
    </row>
    <row r="188" spans="1:43" x14ac:dyDescent="0.25">
      <c r="G188" s="68"/>
    </row>
    <row r="189" spans="1:43" s="57" customFormat="1" x14ac:dyDescent="0.25">
      <c r="A189" s="87"/>
      <c r="B189" s="87"/>
      <c r="C189" s="87"/>
      <c r="D189" s="170"/>
      <c r="E189" s="171"/>
      <c r="F189" s="68"/>
      <c r="G189" s="71"/>
      <c r="H189" s="71"/>
      <c r="I189" s="70"/>
      <c r="J189" s="71"/>
      <c r="K189" s="99"/>
      <c r="L189" s="59"/>
      <c r="M189" s="91"/>
      <c r="N189" s="254"/>
      <c r="O189" s="45"/>
      <c r="P189" s="18"/>
      <c r="Q189" s="18"/>
      <c r="R189" s="18"/>
      <c r="S189" s="18"/>
      <c r="T189" s="18"/>
      <c r="U189" s="18"/>
      <c r="V189" s="18"/>
      <c r="W189" s="18"/>
      <c r="X189" s="18"/>
      <c r="Y189" s="18"/>
      <c r="Z189" s="18"/>
      <c r="AA189" s="18"/>
      <c r="AB189" s="18"/>
      <c r="AC189" s="18"/>
      <c r="AD189" s="18"/>
      <c r="AE189" s="87"/>
      <c r="AF189" s="87"/>
      <c r="AG189" s="87"/>
      <c r="AH189" s="87"/>
      <c r="AI189" s="87"/>
      <c r="AJ189" s="87"/>
      <c r="AK189" s="87"/>
      <c r="AL189" s="87"/>
      <c r="AM189" s="87"/>
      <c r="AN189" s="87"/>
      <c r="AO189" s="87"/>
      <c r="AP189" s="87"/>
      <c r="AQ189" s="87"/>
    </row>
  </sheetData>
  <mergeCells count="3">
    <mergeCell ref="B1:F3"/>
    <mergeCell ref="F5:G5"/>
    <mergeCell ref="I5:J5"/>
  </mergeCells>
  <printOptions gridLines="1"/>
  <pageMargins left="0.27559055118110237" right="0.19685039370078741" top="0.78740157480314965" bottom="0.78740157480314965" header="0.31496062992125984" footer="0.31496062992125984"/>
  <pageSetup paperSize="9" scale="95" orientation="landscape" r:id="rId1"/>
  <headerFooter alignWithMargins="0">
    <oddFooter>&amp;C&amp;P/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183"/>
  <sheetViews>
    <sheetView zoomScale="98" zoomScaleNormal="98" workbookViewId="0">
      <selection activeCell="I10" sqref="I10:I176"/>
    </sheetView>
  </sheetViews>
  <sheetFormatPr defaultRowHeight="15" x14ac:dyDescent="0.25"/>
  <cols>
    <col min="1" max="1" width="14.7109375" style="87" customWidth="1"/>
    <col min="2" max="2" width="65.7109375" style="87" customWidth="1"/>
    <col min="3" max="3" width="1.140625" style="87" customWidth="1"/>
    <col min="4" max="4" width="5.140625" style="123" customWidth="1"/>
    <col min="5" max="5" width="4.140625" style="87" customWidth="1"/>
    <col min="6" max="6" width="11.140625" style="75" customWidth="1"/>
    <col min="7" max="7" width="10.5703125" style="57" customWidth="1"/>
    <col min="8" max="8" width="1" style="57" customWidth="1"/>
    <col min="9" max="9" width="11.28515625" style="55" customWidth="1"/>
    <col min="10" max="10" width="11.5703125" style="57" bestFit="1" customWidth="1"/>
    <col min="11" max="11" width="1.140625" style="88" customWidth="1"/>
    <col min="12" max="12" width="15.42578125" style="57" customWidth="1"/>
    <col min="13" max="13" width="9.140625" style="91"/>
    <col min="14" max="14" width="11.42578125" style="45" bestFit="1" customWidth="1"/>
    <col min="15" max="15" width="11.42578125" style="45" customWidth="1"/>
    <col min="16" max="30" width="9.140625" style="18"/>
    <col min="31" max="16384" width="9.140625" style="87"/>
  </cols>
  <sheetData>
    <row r="1" spans="1:40" ht="14.25" customHeight="1" x14ac:dyDescent="0.25">
      <c r="B1" s="318" t="s">
        <v>100</v>
      </c>
      <c r="C1" s="319"/>
      <c r="D1" s="319"/>
      <c r="E1" s="319"/>
      <c r="F1" s="319"/>
      <c r="I1" s="69"/>
      <c r="J1" s="69"/>
      <c r="M1" s="88"/>
      <c r="N1" s="85"/>
      <c r="O1" s="85"/>
      <c r="P1" s="87"/>
      <c r="Q1" s="87"/>
      <c r="R1" s="87"/>
      <c r="S1" s="87"/>
      <c r="T1" s="87"/>
      <c r="U1" s="87"/>
      <c r="V1" s="87"/>
      <c r="W1" s="87"/>
      <c r="X1" s="87"/>
      <c r="Y1" s="87"/>
      <c r="Z1" s="87"/>
      <c r="AA1" s="87"/>
      <c r="AB1" s="87"/>
      <c r="AC1" s="87"/>
      <c r="AD1" s="87"/>
    </row>
    <row r="2" spans="1:40" ht="14.25" customHeight="1" x14ac:dyDescent="0.25">
      <c r="B2" s="318"/>
      <c r="C2" s="319"/>
      <c r="D2" s="319"/>
      <c r="E2" s="319"/>
      <c r="F2" s="319"/>
      <c r="I2" s="69"/>
      <c r="J2" s="69"/>
      <c r="M2" s="88"/>
      <c r="N2" s="85"/>
      <c r="O2" s="85"/>
      <c r="P2" s="87"/>
      <c r="Q2" s="87"/>
      <c r="R2" s="87"/>
      <c r="S2" s="87"/>
      <c r="T2" s="87"/>
      <c r="U2" s="87"/>
      <c r="V2" s="87"/>
      <c r="W2" s="87"/>
      <c r="X2" s="87"/>
      <c r="Y2" s="87"/>
      <c r="Z2" s="87"/>
      <c r="AA2" s="87"/>
      <c r="AB2" s="87"/>
      <c r="AC2" s="87"/>
      <c r="AD2" s="87"/>
    </row>
    <row r="3" spans="1:40" ht="14.25" customHeight="1" x14ac:dyDescent="0.25">
      <c r="B3" s="320"/>
      <c r="C3" s="320"/>
      <c r="D3" s="320"/>
      <c r="E3" s="320"/>
      <c r="F3" s="320"/>
      <c r="G3" s="74"/>
      <c r="H3" s="74"/>
      <c r="I3" s="89"/>
      <c r="J3" s="89"/>
      <c r="K3" s="90"/>
      <c r="L3" s="74"/>
      <c r="M3" s="88"/>
      <c r="N3" s="85"/>
      <c r="O3" s="85"/>
      <c r="P3" s="87"/>
      <c r="Q3" s="87"/>
      <c r="R3" s="87"/>
      <c r="S3" s="87"/>
      <c r="T3" s="87"/>
      <c r="U3" s="87"/>
      <c r="V3" s="87"/>
      <c r="W3" s="87"/>
      <c r="X3" s="87"/>
      <c r="Y3" s="87"/>
      <c r="Z3" s="87"/>
      <c r="AA3" s="87"/>
      <c r="AB3" s="87"/>
      <c r="AC3" s="87"/>
      <c r="AD3" s="87"/>
    </row>
    <row r="4" spans="1:40" ht="14.25" customHeight="1" x14ac:dyDescent="0.25">
      <c r="B4" s="236" t="s">
        <v>292</v>
      </c>
      <c r="J4" s="69"/>
    </row>
    <row r="5" spans="1:40" s="3" customFormat="1" x14ac:dyDescent="0.25">
      <c r="B5" s="3" t="s">
        <v>0</v>
      </c>
      <c r="D5" s="137"/>
      <c r="F5" s="321" t="s">
        <v>1</v>
      </c>
      <c r="G5" s="321"/>
      <c r="H5" s="207"/>
      <c r="I5" s="322" t="s">
        <v>2</v>
      </c>
      <c r="J5" s="322"/>
      <c r="K5" s="92"/>
      <c r="L5" s="207" t="s">
        <v>3</v>
      </c>
      <c r="M5" s="93"/>
      <c r="N5" s="94"/>
      <c r="O5" s="94"/>
      <c r="P5" s="37"/>
      <c r="Q5" s="37"/>
      <c r="R5" s="37"/>
      <c r="S5" s="37"/>
      <c r="T5" s="37"/>
      <c r="U5" s="37"/>
      <c r="V5" s="37"/>
      <c r="W5" s="37"/>
      <c r="X5" s="37"/>
      <c r="Y5" s="37"/>
      <c r="Z5" s="37"/>
      <c r="AA5" s="37"/>
      <c r="AB5" s="37"/>
      <c r="AC5" s="37"/>
      <c r="AD5" s="37"/>
    </row>
    <row r="6" spans="1:40" ht="6" customHeight="1" x14ac:dyDescent="0.25">
      <c r="J6" s="69"/>
    </row>
    <row r="7" spans="1:40" ht="14.25" customHeight="1" x14ac:dyDescent="0.25">
      <c r="G7" s="80" t="s">
        <v>17</v>
      </c>
      <c r="H7" s="80"/>
      <c r="I7" s="95"/>
      <c r="J7" s="136" t="s">
        <v>18</v>
      </c>
    </row>
    <row r="8" spans="1:40" ht="14.25" customHeight="1" x14ac:dyDescent="0.25">
      <c r="B8" s="14" t="s">
        <v>20</v>
      </c>
      <c r="F8" s="55"/>
      <c r="J8" s="69"/>
    </row>
    <row r="9" spans="1:40" ht="14.25" customHeight="1" x14ac:dyDescent="0.25">
      <c r="F9" s="55"/>
      <c r="J9" s="69"/>
    </row>
    <row r="10" spans="1:40" x14ac:dyDescent="0.25">
      <c r="A10" s="237" t="s">
        <v>295</v>
      </c>
      <c r="B10" s="12" t="s">
        <v>366</v>
      </c>
      <c r="D10" s="123">
        <v>120</v>
      </c>
      <c r="E10" s="61" t="s">
        <v>10</v>
      </c>
      <c r="G10" s="56">
        <f t="shared" ref="G10:G72" si="0">D10*F10</f>
        <v>0</v>
      </c>
      <c r="H10" s="68"/>
      <c r="I10" s="70"/>
      <c r="J10" s="62">
        <f t="shared" ref="J10:J73" si="1">D10*I10</f>
        <v>0</v>
      </c>
      <c r="K10" s="96"/>
      <c r="L10" s="57">
        <f t="shared" ref="L10:L72" si="2">SUM(G10+J10)</f>
        <v>0</v>
      </c>
      <c r="M10" s="97"/>
      <c r="N10" s="125"/>
      <c r="O10" s="125"/>
      <c r="P10" s="45"/>
      <c r="S10" s="45"/>
      <c r="AE10" s="18"/>
      <c r="AF10" s="18"/>
      <c r="AG10" s="18"/>
      <c r="AH10" s="18"/>
      <c r="AI10" s="18"/>
      <c r="AJ10" s="18"/>
      <c r="AK10" s="18"/>
      <c r="AL10" s="18"/>
      <c r="AM10" s="18"/>
      <c r="AN10" s="18"/>
    </row>
    <row r="11" spans="1:40" x14ac:dyDescent="0.25">
      <c r="A11" s="237" t="s">
        <v>295</v>
      </c>
      <c r="B11" s="12" t="s">
        <v>367</v>
      </c>
      <c r="D11" s="123">
        <v>55</v>
      </c>
      <c r="E11" s="61" t="s">
        <v>10</v>
      </c>
      <c r="G11" s="56">
        <f t="shared" si="0"/>
        <v>0</v>
      </c>
      <c r="H11" s="68"/>
      <c r="I11" s="70"/>
      <c r="J11" s="62">
        <f t="shared" si="1"/>
        <v>0</v>
      </c>
      <c r="K11" s="96"/>
      <c r="L11" s="57">
        <f t="shared" si="2"/>
        <v>0</v>
      </c>
      <c r="M11" s="97"/>
      <c r="N11" s="125"/>
      <c r="O11" s="125"/>
      <c r="P11" s="45"/>
      <c r="S11" s="45"/>
      <c r="AE11" s="18"/>
      <c r="AF11" s="18"/>
      <c r="AG11" s="18"/>
      <c r="AH11" s="18"/>
      <c r="AI11" s="18"/>
      <c r="AJ11" s="18"/>
      <c r="AK11" s="18"/>
      <c r="AL11" s="18"/>
      <c r="AM11" s="18"/>
      <c r="AN11" s="18"/>
    </row>
    <row r="12" spans="1:40" x14ac:dyDescent="0.25">
      <c r="A12" s="237" t="s">
        <v>295</v>
      </c>
      <c r="B12" s="12" t="s">
        <v>368</v>
      </c>
      <c r="D12" s="123">
        <v>28</v>
      </c>
      <c r="E12" s="48" t="s">
        <v>10</v>
      </c>
      <c r="G12" s="56">
        <f t="shared" si="0"/>
        <v>0</v>
      </c>
      <c r="H12" s="75"/>
      <c r="J12" s="62">
        <f t="shared" si="1"/>
        <v>0</v>
      </c>
      <c r="L12" s="57">
        <f t="shared" si="2"/>
        <v>0</v>
      </c>
      <c r="M12" s="97"/>
      <c r="N12" s="125"/>
      <c r="O12" s="125"/>
      <c r="P12" s="45"/>
      <c r="R12" s="45"/>
      <c r="AE12" s="18"/>
      <c r="AF12" s="18"/>
      <c r="AG12" s="18"/>
      <c r="AH12" s="18"/>
      <c r="AI12" s="18"/>
      <c r="AJ12" s="18"/>
      <c r="AK12" s="18"/>
      <c r="AL12" s="18"/>
      <c r="AM12" s="18"/>
    </row>
    <row r="13" spans="1:40" x14ac:dyDescent="0.25">
      <c r="A13" s="242"/>
      <c r="B13" s="12"/>
      <c r="E13" s="48"/>
      <c r="F13" s="55"/>
      <c r="G13" s="56"/>
      <c r="H13" s="75"/>
      <c r="J13" s="62"/>
      <c r="M13" s="97"/>
      <c r="N13" s="125"/>
      <c r="O13" s="125"/>
      <c r="P13" s="45"/>
      <c r="R13" s="45"/>
      <c r="AE13" s="18"/>
      <c r="AF13" s="18"/>
      <c r="AG13" s="18"/>
      <c r="AH13" s="18"/>
      <c r="AI13" s="18"/>
      <c r="AJ13" s="18"/>
      <c r="AK13" s="18"/>
      <c r="AL13" s="18"/>
      <c r="AM13" s="18"/>
    </row>
    <row r="14" spans="1:40" x14ac:dyDescent="0.25">
      <c r="A14" s="242"/>
      <c r="F14" s="55"/>
      <c r="G14" s="56"/>
      <c r="H14" s="75"/>
      <c r="J14" s="62"/>
      <c r="N14" s="125"/>
      <c r="O14" s="125"/>
      <c r="P14" s="45"/>
    </row>
    <row r="15" spans="1:40" ht="14.25" customHeight="1" x14ac:dyDescent="0.25">
      <c r="A15" s="242"/>
      <c r="B15" s="14" t="s">
        <v>57</v>
      </c>
      <c r="F15" s="55"/>
      <c r="G15" s="56"/>
      <c r="J15" s="62"/>
      <c r="N15" s="125"/>
      <c r="O15" s="125"/>
      <c r="P15" s="45"/>
    </row>
    <row r="16" spans="1:40" ht="14.25" customHeight="1" x14ac:dyDescent="0.25">
      <c r="A16" s="242"/>
      <c r="F16" s="55"/>
      <c r="G16" s="56"/>
      <c r="J16" s="62"/>
      <c r="N16" s="125"/>
      <c r="O16" s="125"/>
      <c r="P16" s="45"/>
    </row>
    <row r="17" spans="1:39" x14ac:dyDescent="0.25">
      <c r="A17" s="238" t="s">
        <v>296</v>
      </c>
      <c r="B17" s="12" t="s">
        <v>24</v>
      </c>
      <c r="D17" s="123">
        <v>355</v>
      </c>
      <c r="E17" s="61" t="s">
        <v>11</v>
      </c>
      <c r="G17" s="56">
        <f t="shared" si="0"/>
        <v>0</v>
      </c>
      <c r="H17" s="68"/>
      <c r="I17" s="70"/>
      <c r="J17" s="56">
        <f t="shared" si="1"/>
        <v>0</v>
      </c>
      <c r="K17" s="96"/>
      <c r="L17" s="57">
        <f t="shared" si="2"/>
        <v>0</v>
      </c>
      <c r="N17" s="125"/>
      <c r="O17" s="125"/>
      <c r="P17" s="45"/>
      <c r="T17" s="87"/>
      <c r="U17" s="87"/>
      <c r="V17" s="87"/>
      <c r="W17" s="87"/>
      <c r="X17" s="87"/>
      <c r="Y17" s="87"/>
      <c r="Z17" s="87"/>
      <c r="AA17" s="87"/>
      <c r="AB17" s="87"/>
      <c r="AC17" s="87"/>
      <c r="AD17" s="87"/>
    </row>
    <row r="18" spans="1:39" x14ac:dyDescent="0.25">
      <c r="A18" s="238" t="s">
        <v>297</v>
      </c>
      <c r="B18" s="12" t="s">
        <v>25</v>
      </c>
      <c r="D18" s="123">
        <v>220</v>
      </c>
      <c r="E18" s="61" t="s">
        <v>11</v>
      </c>
      <c r="G18" s="56">
        <f t="shared" si="0"/>
        <v>0</v>
      </c>
      <c r="H18" s="68"/>
      <c r="I18" s="70"/>
      <c r="J18" s="56">
        <f t="shared" si="1"/>
        <v>0</v>
      </c>
      <c r="K18" s="96"/>
      <c r="L18" s="57">
        <f t="shared" si="2"/>
        <v>0</v>
      </c>
      <c r="N18" s="125"/>
      <c r="O18" s="125"/>
      <c r="P18" s="45"/>
      <c r="T18" s="87"/>
      <c r="U18" s="87"/>
      <c r="V18" s="87"/>
      <c r="W18" s="87"/>
      <c r="X18" s="87"/>
      <c r="Y18" s="87"/>
      <c r="Z18" s="87"/>
      <c r="AA18" s="87"/>
      <c r="AB18" s="87"/>
      <c r="AC18" s="87"/>
      <c r="AD18" s="87"/>
    </row>
    <row r="19" spans="1:39" x14ac:dyDescent="0.25">
      <c r="A19" s="238" t="s">
        <v>297</v>
      </c>
      <c r="B19" s="12" t="s">
        <v>53</v>
      </c>
      <c r="D19" s="123">
        <v>110</v>
      </c>
      <c r="E19" s="61" t="s">
        <v>11</v>
      </c>
      <c r="G19" s="56">
        <f t="shared" si="0"/>
        <v>0</v>
      </c>
      <c r="H19" s="68"/>
      <c r="I19" s="70"/>
      <c r="J19" s="56">
        <f t="shared" si="1"/>
        <v>0</v>
      </c>
      <c r="K19" s="96"/>
      <c r="L19" s="57">
        <f t="shared" si="2"/>
        <v>0</v>
      </c>
      <c r="N19" s="125"/>
      <c r="O19" s="125"/>
      <c r="P19" s="45"/>
      <c r="AD19" s="87"/>
    </row>
    <row r="20" spans="1:39" x14ac:dyDescent="0.25">
      <c r="A20" s="238" t="s">
        <v>298</v>
      </c>
      <c r="B20" s="12" t="s">
        <v>83</v>
      </c>
      <c r="D20" s="123">
        <v>45</v>
      </c>
      <c r="E20" s="48" t="s">
        <v>11</v>
      </c>
      <c r="G20" s="56">
        <f t="shared" si="0"/>
        <v>0</v>
      </c>
      <c r="H20" s="75"/>
      <c r="J20" s="56">
        <f t="shared" si="1"/>
        <v>0</v>
      </c>
      <c r="L20" s="57">
        <f t="shared" si="2"/>
        <v>0</v>
      </c>
      <c r="N20" s="125"/>
      <c r="O20" s="125"/>
      <c r="P20" s="45"/>
      <c r="AC20" s="87"/>
      <c r="AD20" s="87"/>
    </row>
    <row r="21" spans="1:39" x14ac:dyDescent="0.25">
      <c r="A21" s="243"/>
      <c r="B21" s="12" t="s">
        <v>43</v>
      </c>
      <c r="D21" s="123">
        <v>85</v>
      </c>
      <c r="E21" s="61" t="s">
        <v>10</v>
      </c>
      <c r="F21" s="70"/>
      <c r="G21" s="56">
        <f t="shared" si="0"/>
        <v>0</v>
      </c>
      <c r="H21" s="68"/>
      <c r="I21" s="70"/>
      <c r="J21" s="56">
        <f t="shared" si="1"/>
        <v>0</v>
      </c>
      <c r="K21" s="96"/>
      <c r="L21" s="57">
        <f t="shared" si="2"/>
        <v>0</v>
      </c>
      <c r="N21" s="125"/>
      <c r="O21" s="125"/>
      <c r="P21" s="45"/>
      <c r="T21" s="87"/>
      <c r="U21" s="87"/>
      <c r="V21" s="87"/>
      <c r="W21" s="87"/>
      <c r="X21" s="87"/>
      <c r="Y21" s="87"/>
      <c r="Z21" s="87"/>
      <c r="AA21" s="87"/>
      <c r="AB21" s="87"/>
      <c r="AC21" s="87"/>
      <c r="AD21" s="87"/>
    </row>
    <row r="22" spans="1:39" x14ac:dyDescent="0.25">
      <c r="A22" s="243"/>
      <c r="B22" s="12" t="s">
        <v>44</v>
      </c>
      <c r="D22" s="123">
        <v>50</v>
      </c>
      <c r="E22" s="61" t="s">
        <v>10</v>
      </c>
      <c r="F22" s="70"/>
      <c r="G22" s="56">
        <f t="shared" si="0"/>
        <v>0</v>
      </c>
      <c r="H22" s="68"/>
      <c r="I22" s="70"/>
      <c r="J22" s="56">
        <f t="shared" si="1"/>
        <v>0</v>
      </c>
      <c r="K22" s="96"/>
      <c r="L22" s="57">
        <f t="shared" si="2"/>
        <v>0</v>
      </c>
      <c r="N22" s="125"/>
      <c r="O22" s="125"/>
      <c r="P22" s="45"/>
      <c r="T22" s="87"/>
      <c r="U22" s="87"/>
      <c r="V22" s="87"/>
      <c r="W22" s="87"/>
      <c r="X22" s="87"/>
      <c r="Y22" s="87"/>
      <c r="Z22" s="87"/>
      <c r="AA22" s="87"/>
      <c r="AB22" s="87"/>
      <c r="AC22" s="87"/>
      <c r="AD22" s="87"/>
    </row>
    <row r="23" spans="1:39" x14ac:dyDescent="0.25">
      <c r="A23" s="242"/>
      <c r="B23" s="12" t="s">
        <v>54</v>
      </c>
      <c r="D23" s="123">
        <v>27</v>
      </c>
      <c r="E23" s="61" t="s">
        <v>10</v>
      </c>
      <c r="F23" s="70"/>
      <c r="G23" s="56">
        <f t="shared" si="0"/>
        <v>0</v>
      </c>
      <c r="H23" s="68"/>
      <c r="I23" s="70"/>
      <c r="J23" s="56">
        <f t="shared" si="1"/>
        <v>0</v>
      </c>
      <c r="K23" s="96"/>
      <c r="L23" s="57">
        <f t="shared" si="2"/>
        <v>0</v>
      </c>
      <c r="N23" s="125"/>
      <c r="O23" s="125"/>
      <c r="P23" s="45"/>
      <c r="AD23" s="87"/>
    </row>
    <row r="24" spans="1:39" x14ac:dyDescent="0.25">
      <c r="A24" s="243"/>
      <c r="B24" s="12" t="s">
        <v>41</v>
      </c>
      <c r="D24" s="123">
        <v>85</v>
      </c>
      <c r="E24" s="61" t="s">
        <v>10</v>
      </c>
      <c r="F24" s="70"/>
      <c r="G24" s="56">
        <f t="shared" si="0"/>
        <v>0</v>
      </c>
      <c r="H24" s="68"/>
      <c r="I24" s="70"/>
      <c r="J24" s="56">
        <f t="shared" si="1"/>
        <v>0</v>
      </c>
      <c r="K24" s="96"/>
      <c r="L24" s="57">
        <f t="shared" si="2"/>
        <v>0</v>
      </c>
      <c r="N24" s="125"/>
      <c r="O24" s="125"/>
      <c r="P24" s="45"/>
      <c r="T24" s="87"/>
      <c r="U24" s="87"/>
      <c r="V24" s="87"/>
      <c r="W24" s="87"/>
      <c r="X24" s="87"/>
      <c r="Y24" s="87"/>
      <c r="Z24" s="87"/>
      <c r="AA24" s="87"/>
      <c r="AB24" s="87"/>
      <c r="AC24" s="87"/>
      <c r="AD24" s="87"/>
    </row>
    <row r="25" spans="1:39" x14ac:dyDescent="0.25">
      <c r="A25" s="243"/>
      <c r="B25" s="12" t="s">
        <v>42</v>
      </c>
      <c r="D25" s="123">
        <v>50</v>
      </c>
      <c r="E25" s="61" t="s">
        <v>10</v>
      </c>
      <c r="F25" s="70"/>
      <c r="G25" s="56">
        <f t="shared" si="0"/>
        <v>0</v>
      </c>
      <c r="H25" s="68"/>
      <c r="I25" s="70"/>
      <c r="J25" s="56">
        <f t="shared" si="1"/>
        <v>0</v>
      </c>
      <c r="K25" s="96"/>
      <c r="L25" s="57">
        <f t="shared" si="2"/>
        <v>0</v>
      </c>
      <c r="N25" s="125"/>
      <c r="O25" s="125"/>
      <c r="P25" s="45"/>
      <c r="T25" s="87"/>
      <c r="U25" s="87"/>
      <c r="V25" s="87"/>
      <c r="W25" s="87"/>
      <c r="X25" s="87"/>
      <c r="Y25" s="87"/>
      <c r="Z25" s="87"/>
      <c r="AA25" s="87"/>
      <c r="AB25" s="87"/>
      <c r="AC25" s="87"/>
      <c r="AD25" s="87"/>
    </row>
    <row r="26" spans="1:39" x14ac:dyDescent="0.25">
      <c r="A26" s="242"/>
      <c r="B26" s="12" t="s">
        <v>55</v>
      </c>
      <c r="D26" s="123">
        <v>27</v>
      </c>
      <c r="E26" s="61" t="s">
        <v>10</v>
      </c>
      <c r="F26" s="70"/>
      <c r="G26" s="56">
        <f t="shared" si="0"/>
        <v>0</v>
      </c>
      <c r="H26" s="68"/>
      <c r="I26" s="70"/>
      <c r="J26" s="56">
        <f t="shared" si="1"/>
        <v>0</v>
      </c>
      <c r="K26" s="96"/>
      <c r="L26" s="57">
        <f t="shared" si="2"/>
        <v>0</v>
      </c>
      <c r="N26" s="125"/>
      <c r="O26" s="125"/>
      <c r="P26" s="45"/>
      <c r="AD26" s="87"/>
    </row>
    <row r="27" spans="1:39" x14ac:dyDescent="0.25">
      <c r="A27" s="242"/>
      <c r="B27" s="12" t="s">
        <v>84</v>
      </c>
      <c r="D27" s="123">
        <v>15</v>
      </c>
      <c r="E27" s="48" t="s">
        <v>10</v>
      </c>
      <c r="F27" s="55"/>
      <c r="G27" s="56">
        <f t="shared" si="0"/>
        <v>0</v>
      </c>
      <c r="H27" s="75"/>
      <c r="J27" s="56">
        <f t="shared" si="1"/>
        <v>0</v>
      </c>
      <c r="L27" s="57">
        <f t="shared" si="2"/>
        <v>0</v>
      </c>
      <c r="M27" s="103"/>
      <c r="N27" s="125"/>
      <c r="O27" s="125"/>
      <c r="P27" s="45"/>
      <c r="AC27" s="87"/>
      <c r="AD27" s="87"/>
    </row>
    <row r="28" spans="1:39" x14ac:dyDescent="0.25">
      <c r="A28" s="242"/>
      <c r="N28" s="125"/>
      <c r="O28" s="125"/>
      <c r="P28" s="45"/>
    </row>
    <row r="29" spans="1:39" x14ac:dyDescent="0.25">
      <c r="A29" s="238" t="s">
        <v>299</v>
      </c>
      <c r="B29" s="12" t="s">
        <v>26</v>
      </c>
      <c r="D29" s="123">
        <v>85</v>
      </c>
      <c r="E29" s="61" t="s">
        <v>11</v>
      </c>
      <c r="G29" s="56">
        <f t="shared" si="0"/>
        <v>0</v>
      </c>
      <c r="H29" s="68"/>
      <c r="I29" s="70"/>
      <c r="J29" s="56">
        <f t="shared" si="1"/>
        <v>0</v>
      </c>
      <c r="K29" s="96"/>
      <c r="L29" s="57">
        <f t="shared" si="2"/>
        <v>0</v>
      </c>
      <c r="N29" s="125"/>
      <c r="O29" s="125"/>
      <c r="P29" s="45"/>
      <c r="T29" s="87"/>
      <c r="U29" s="87"/>
      <c r="V29" s="87"/>
      <c r="W29" s="87"/>
      <c r="X29" s="87"/>
      <c r="Y29" s="87"/>
      <c r="Z29" s="87"/>
      <c r="AA29" s="87"/>
      <c r="AB29" s="87"/>
      <c r="AC29" s="87"/>
      <c r="AD29" s="87"/>
    </row>
    <row r="30" spans="1:39" x14ac:dyDescent="0.25">
      <c r="A30" s="238" t="s">
        <v>300</v>
      </c>
      <c r="B30" s="12" t="s">
        <v>91</v>
      </c>
      <c r="D30" s="123">
        <v>75</v>
      </c>
      <c r="E30" s="61" t="s">
        <v>11</v>
      </c>
      <c r="G30" s="56">
        <f>D30*F30</f>
        <v>0</v>
      </c>
      <c r="H30" s="68"/>
      <c r="I30" s="70"/>
      <c r="J30" s="56">
        <f>D30*I30</f>
        <v>0</v>
      </c>
      <c r="K30" s="96"/>
      <c r="L30" s="57">
        <f>SUM(G30+J30)</f>
        <v>0</v>
      </c>
      <c r="N30" s="125"/>
      <c r="O30" s="125"/>
      <c r="P30" s="45"/>
      <c r="T30" s="87"/>
      <c r="U30" s="87"/>
      <c r="V30" s="87"/>
      <c r="W30" s="87"/>
      <c r="X30" s="87"/>
      <c r="Y30" s="87"/>
      <c r="Z30" s="87"/>
      <c r="AA30" s="87"/>
      <c r="AB30" s="87"/>
      <c r="AC30" s="87"/>
      <c r="AD30" s="87"/>
    </row>
    <row r="31" spans="1:39" x14ac:dyDescent="0.25">
      <c r="A31" s="243"/>
      <c r="B31" s="12"/>
      <c r="E31" s="61"/>
      <c r="F31" s="70"/>
      <c r="G31" s="56"/>
      <c r="H31" s="68"/>
      <c r="I31" s="70"/>
      <c r="J31" s="56"/>
      <c r="K31" s="96"/>
      <c r="N31" s="125"/>
      <c r="O31" s="125"/>
      <c r="P31" s="45"/>
      <c r="T31" s="87"/>
      <c r="U31" s="87"/>
      <c r="V31" s="87"/>
      <c r="W31" s="87"/>
      <c r="X31" s="87"/>
      <c r="Y31" s="87"/>
      <c r="Z31" s="87"/>
      <c r="AA31" s="87"/>
      <c r="AB31" s="87"/>
      <c r="AC31" s="87"/>
      <c r="AD31" s="87"/>
    </row>
    <row r="32" spans="1:39" x14ac:dyDescent="0.25">
      <c r="A32" s="238" t="s">
        <v>301</v>
      </c>
      <c r="B32" s="12" t="s">
        <v>93</v>
      </c>
      <c r="D32" s="123">
        <v>120</v>
      </c>
      <c r="E32" s="57" t="s">
        <v>11</v>
      </c>
      <c r="G32" s="62">
        <f t="shared" ref="G32:G36" si="3">D32*F32</f>
        <v>0</v>
      </c>
      <c r="H32" s="55"/>
      <c r="J32" s="56">
        <f t="shared" ref="J32:J36" si="4">D32*I32</f>
        <v>0</v>
      </c>
      <c r="K32" s="57"/>
      <c r="L32" s="57">
        <f t="shared" ref="L32:L36" si="5">SUM(G32+J32)</f>
        <v>0</v>
      </c>
      <c r="M32" s="43"/>
      <c r="N32" s="125"/>
      <c r="O32" s="125"/>
      <c r="P32" s="45"/>
      <c r="AE32" s="18"/>
      <c r="AF32" s="18"/>
      <c r="AG32" s="18"/>
      <c r="AH32" s="18"/>
      <c r="AI32" s="18"/>
      <c r="AJ32" s="18"/>
      <c r="AK32" s="18"/>
      <c r="AL32" s="18"/>
      <c r="AM32" s="18"/>
    </row>
    <row r="33" spans="1:40" x14ac:dyDescent="0.25">
      <c r="A33" s="238" t="s">
        <v>301</v>
      </c>
      <c r="B33" s="12" t="s">
        <v>94</v>
      </c>
      <c r="D33" s="123">
        <v>92</v>
      </c>
      <c r="E33" s="57" t="s">
        <v>11</v>
      </c>
      <c r="G33" s="62">
        <f t="shared" si="3"/>
        <v>0</v>
      </c>
      <c r="H33" s="55"/>
      <c r="J33" s="56">
        <f t="shared" si="4"/>
        <v>0</v>
      </c>
      <c r="K33" s="57"/>
      <c r="L33" s="57">
        <f t="shared" si="5"/>
        <v>0</v>
      </c>
      <c r="M33" s="43"/>
      <c r="N33" s="125"/>
      <c r="O33" s="125"/>
      <c r="P33" s="45"/>
      <c r="AE33" s="18"/>
      <c r="AF33" s="18"/>
      <c r="AG33" s="18"/>
      <c r="AH33" s="18"/>
      <c r="AI33" s="18"/>
      <c r="AJ33" s="18"/>
      <c r="AK33" s="18"/>
      <c r="AL33" s="18"/>
      <c r="AM33" s="18"/>
    </row>
    <row r="34" spans="1:40" x14ac:dyDescent="0.25">
      <c r="A34" s="238" t="s">
        <v>302</v>
      </c>
      <c r="B34" s="12" t="s">
        <v>95</v>
      </c>
      <c r="D34" s="123">
        <v>45</v>
      </c>
      <c r="E34" s="57" t="s">
        <v>11</v>
      </c>
      <c r="G34" s="62">
        <f t="shared" si="3"/>
        <v>0</v>
      </c>
      <c r="H34" s="55"/>
      <c r="J34" s="56">
        <f t="shared" si="4"/>
        <v>0</v>
      </c>
      <c r="K34" s="57"/>
      <c r="L34" s="57">
        <f t="shared" si="5"/>
        <v>0</v>
      </c>
      <c r="M34" s="43"/>
      <c r="N34" s="125"/>
      <c r="O34" s="125"/>
      <c r="P34" s="45"/>
      <c r="AE34" s="18"/>
      <c r="AF34" s="18"/>
      <c r="AG34" s="18"/>
      <c r="AH34" s="18"/>
      <c r="AI34" s="18"/>
      <c r="AJ34" s="18"/>
      <c r="AK34" s="18"/>
      <c r="AL34" s="18"/>
      <c r="AM34" s="18"/>
    </row>
    <row r="35" spans="1:40" x14ac:dyDescent="0.25">
      <c r="A35" s="238" t="s">
        <v>302</v>
      </c>
      <c r="B35" s="12" t="s">
        <v>117</v>
      </c>
      <c r="D35" s="138">
        <v>65</v>
      </c>
      <c r="E35" s="57" t="s">
        <v>11</v>
      </c>
      <c r="G35" s="62">
        <f t="shared" si="3"/>
        <v>0</v>
      </c>
      <c r="H35" s="55"/>
      <c r="J35" s="56">
        <f t="shared" si="4"/>
        <v>0</v>
      </c>
      <c r="K35" s="57"/>
      <c r="L35" s="57">
        <f t="shared" si="5"/>
        <v>0</v>
      </c>
      <c r="M35" s="43"/>
      <c r="N35" s="43"/>
      <c r="O35" s="43"/>
      <c r="P35" s="45"/>
      <c r="AE35" s="18"/>
      <c r="AF35" s="18"/>
      <c r="AG35" s="18"/>
      <c r="AH35" s="18"/>
      <c r="AI35" s="18"/>
      <c r="AJ35" s="18"/>
      <c r="AK35" s="18"/>
      <c r="AL35" s="18"/>
      <c r="AM35" s="18"/>
    </row>
    <row r="36" spans="1:40" x14ac:dyDescent="0.25">
      <c r="A36" s="238" t="s">
        <v>303</v>
      </c>
      <c r="B36" s="12" t="s">
        <v>118</v>
      </c>
      <c r="D36" s="138">
        <v>45</v>
      </c>
      <c r="E36" s="57" t="s">
        <v>11</v>
      </c>
      <c r="G36" s="62">
        <f t="shared" si="3"/>
        <v>0</v>
      </c>
      <c r="H36" s="55"/>
      <c r="J36" s="56">
        <f t="shared" si="4"/>
        <v>0</v>
      </c>
      <c r="K36" s="57"/>
      <c r="L36" s="57">
        <f t="shared" si="5"/>
        <v>0</v>
      </c>
      <c r="M36" s="43"/>
      <c r="N36" s="43"/>
      <c r="O36" s="43"/>
      <c r="P36" s="45"/>
      <c r="AE36" s="18"/>
      <c r="AF36" s="18"/>
      <c r="AG36" s="18"/>
      <c r="AH36" s="18"/>
      <c r="AI36" s="18"/>
      <c r="AJ36" s="18"/>
      <c r="AK36" s="18"/>
      <c r="AL36" s="18"/>
      <c r="AM36" s="18"/>
    </row>
    <row r="37" spans="1:40" x14ac:dyDescent="0.25">
      <c r="A37" s="242"/>
      <c r="B37" s="12"/>
      <c r="D37" s="130"/>
      <c r="E37" s="57"/>
      <c r="F37" s="55"/>
      <c r="G37" s="62"/>
      <c r="H37" s="55"/>
      <c r="J37" s="56"/>
      <c r="K37" s="57"/>
      <c r="M37" s="43"/>
      <c r="N37" s="125"/>
      <c r="O37" s="125"/>
      <c r="P37" s="45"/>
      <c r="AE37" s="18"/>
      <c r="AF37" s="18"/>
      <c r="AG37" s="18"/>
      <c r="AH37" s="18"/>
      <c r="AI37" s="18"/>
      <c r="AJ37" s="18"/>
      <c r="AK37" s="18"/>
      <c r="AL37" s="18"/>
      <c r="AM37" s="18"/>
    </row>
    <row r="38" spans="1:40" x14ac:dyDescent="0.25">
      <c r="A38" s="238" t="s">
        <v>303</v>
      </c>
      <c r="B38" s="12" t="s">
        <v>119</v>
      </c>
      <c r="D38" s="130">
        <v>4</v>
      </c>
      <c r="E38" s="57" t="s">
        <v>11</v>
      </c>
      <c r="G38" s="62">
        <f t="shared" ref="G38:G39" si="6">D38*F38</f>
        <v>0</v>
      </c>
      <c r="H38" s="55"/>
      <c r="J38" s="56">
        <f t="shared" ref="J38:J39" si="7">D38*I38</f>
        <v>0</v>
      </c>
      <c r="K38" s="57"/>
      <c r="L38" s="57">
        <f t="shared" ref="L38:L39" si="8">SUM(G38+J38)</f>
        <v>0</v>
      </c>
      <c r="M38" s="43"/>
      <c r="N38" s="125"/>
      <c r="O38" s="125"/>
      <c r="P38" s="45"/>
      <c r="AE38" s="18"/>
      <c r="AF38" s="18"/>
      <c r="AG38" s="18"/>
      <c r="AH38" s="18"/>
      <c r="AI38" s="18"/>
      <c r="AJ38" s="18"/>
      <c r="AK38" s="18"/>
      <c r="AL38" s="18"/>
      <c r="AM38" s="18"/>
    </row>
    <row r="39" spans="1:40" x14ac:dyDescent="0.25">
      <c r="A39" s="238" t="s">
        <v>304</v>
      </c>
      <c r="B39" s="12" t="s">
        <v>120</v>
      </c>
      <c r="D39" s="130">
        <v>4</v>
      </c>
      <c r="E39" s="57" t="s">
        <v>11</v>
      </c>
      <c r="G39" s="62">
        <f t="shared" si="6"/>
        <v>0</v>
      </c>
      <c r="H39" s="55"/>
      <c r="J39" s="56">
        <f t="shared" si="7"/>
        <v>0</v>
      </c>
      <c r="K39" s="57"/>
      <c r="L39" s="57">
        <f t="shared" si="8"/>
        <v>0</v>
      </c>
      <c r="M39" s="43"/>
      <c r="N39" s="125"/>
      <c r="O39" s="125"/>
      <c r="P39" s="45"/>
      <c r="AE39" s="18"/>
      <c r="AF39" s="18"/>
      <c r="AG39" s="18"/>
      <c r="AH39" s="18"/>
      <c r="AI39" s="18"/>
      <c r="AJ39" s="18"/>
      <c r="AK39" s="18"/>
      <c r="AL39" s="18"/>
      <c r="AM39" s="18"/>
    </row>
    <row r="40" spans="1:40" x14ac:dyDescent="0.25">
      <c r="A40" s="242"/>
      <c r="B40" s="12"/>
      <c r="D40" s="130"/>
      <c r="E40" s="57"/>
      <c r="F40" s="55"/>
      <c r="G40" s="62"/>
      <c r="H40" s="55"/>
      <c r="J40" s="56"/>
      <c r="K40" s="57"/>
      <c r="M40" s="43"/>
      <c r="N40" s="125"/>
      <c r="O40" s="125"/>
      <c r="P40" s="45"/>
      <c r="AE40" s="18"/>
      <c r="AF40" s="18"/>
      <c r="AG40" s="18"/>
      <c r="AH40" s="18"/>
      <c r="AI40" s="18"/>
      <c r="AJ40" s="18"/>
      <c r="AK40" s="18"/>
      <c r="AL40" s="18"/>
      <c r="AM40" s="18"/>
    </row>
    <row r="41" spans="1:40" x14ac:dyDescent="0.25">
      <c r="A41" s="242"/>
      <c r="B41" s="12"/>
      <c r="E41" s="61"/>
      <c r="F41" s="70"/>
      <c r="G41" s="56"/>
      <c r="H41" s="68"/>
      <c r="I41" s="70"/>
      <c r="J41" s="56"/>
      <c r="K41" s="96"/>
      <c r="M41" s="97"/>
      <c r="N41" s="125"/>
      <c r="O41" s="125"/>
      <c r="P41" s="45"/>
      <c r="S41" s="45"/>
      <c r="AE41" s="18"/>
      <c r="AF41" s="18"/>
      <c r="AG41" s="18"/>
      <c r="AH41" s="18"/>
      <c r="AI41" s="18"/>
      <c r="AJ41" s="18"/>
      <c r="AK41" s="18"/>
      <c r="AL41" s="18"/>
      <c r="AM41" s="18"/>
      <c r="AN41" s="18"/>
    </row>
    <row r="42" spans="1:40" x14ac:dyDescent="0.25">
      <c r="A42" s="243"/>
      <c r="B42" s="63" t="s">
        <v>58</v>
      </c>
      <c r="E42" s="61"/>
      <c r="F42" s="68"/>
      <c r="G42" s="56"/>
      <c r="H42" s="59"/>
      <c r="I42" s="71"/>
      <c r="J42" s="56"/>
      <c r="K42" s="96"/>
      <c r="M42" s="98"/>
      <c r="N42" s="125"/>
      <c r="O42" s="125"/>
      <c r="P42" s="45"/>
      <c r="Q42" s="87"/>
      <c r="S42" s="45"/>
      <c r="T42" s="87"/>
      <c r="U42" s="87"/>
      <c r="V42" s="87"/>
      <c r="W42" s="87"/>
      <c r="X42" s="87"/>
      <c r="Y42" s="87"/>
      <c r="Z42" s="87"/>
      <c r="AA42" s="87"/>
      <c r="AB42" s="87"/>
      <c r="AC42" s="87"/>
      <c r="AD42" s="87"/>
    </row>
    <row r="43" spans="1:40" x14ac:dyDescent="0.25">
      <c r="A43" s="243"/>
      <c r="B43" s="23"/>
      <c r="E43" s="61"/>
      <c r="F43" s="68"/>
      <c r="G43" s="56"/>
      <c r="H43" s="59"/>
      <c r="I43" s="71"/>
      <c r="J43" s="56"/>
      <c r="K43" s="96"/>
      <c r="M43" s="98"/>
      <c r="N43" s="125"/>
      <c r="O43" s="125"/>
      <c r="P43" s="45"/>
      <c r="Q43" s="87"/>
      <c r="S43" s="45"/>
      <c r="T43" s="87"/>
      <c r="U43" s="87"/>
      <c r="V43" s="87"/>
      <c r="W43" s="87"/>
      <c r="X43" s="87"/>
      <c r="Y43" s="87"/>
      <c r="Z43" s="87"/>
      <c r="AA43" s="87"/>
      <c r="AB43" s="87"/>
      <c r="AC43" s="87"/>
      <c r="AD43" s="87"/>
    </row>
    <row r="44" spans="1:40" x14ac:dyDescent="0.25">
      <c r="A44" s="238" t="s">
        <v>307</v>
      </c>
      <c r="B44" s="18" t="s">
        <v>371</v>
      </c>
      <c r="D44" s="123">
        <v>230</v>
      </c>
      <c r="E44" s="48" t="s">
        <v>11</v>
      </c>
      <c r="G44" s="56">
        <f t="shared" ref="G44:G47" si="9">D44*F44</f>
        <v>0</v>
      </c>
      <c r="H44" s="59"/>
      <c r="I44" s="84"/>
      <c r="J44" s="56">
        <f t="shared" ref="J44:J47" si="10">D44*I44</f>
        <v>0</v>
      </c>
      <c r="K44" s="59"/>
      <c r="L44" s="57">
        <f t="shared" ref="L44:L49" si="11">SUM(G44+J44)</f>
        <v>0</v>
      </c>
      <c r="M44" s="88"/>
      <c r="N44" s="125"/>
      <c r="O44" s="125"/>
      <c r="P44" s="45"/>
      <c r="Q44" s="87"/>
      <c r="R44" s="87"/>
      <c r="S44" s="87"/>
      <c r="T44" s="87"/>
      <c r="U44" s="87"/>
      <c r="V44" s="87"/>
      <c r="W44" s="87"/>
      <c r="X44" s="87"/>
      <c r="Y44" s="87"/>
      <c r="Z44" s="87"/>
      <c r="AA44" s="87"/>
      <c r="AB44" s="87"/>
      <c r="AC44" s="87"/>
      <c r="AD44" s="87"/>
    </row>
    <row r="45" spans="1:40" x14ac:dyDescent="0.25">
      <c r="A45" s="238" t="s">
        <v>308</v>
      </c>
      <c r="B45" s="18" t="s">
        <v>372</v>
      </c>
      <c r="D45" s="123">
        <v>66</v>
      </c>
      <c r="E45" s="48" t="s">
        <v>11</v>
      </c>
      <c r="G45" s="56">
        <f t="shared" si="9"/>
        <v>0</v>
      </c>
      <c r="H45" s="59"/>
      <c r="I45" s="84"/>
      <c r="J45" s="56">
        <f t="shared" si="10"/>
        <v>0</v>
      </c>
      <c r="K45" s="59"/>
      <c r="L45" s="57">
        <f t="shared" si="11"/>
        <v>0</v>
      </c>
      <c r="M45" s="88"/>
      <c r="N45" s="125"/>
      <c r="O45" s="125"/>
      <c r="P45" s="45"/>
      <c r="Q45" s="87"/>
      <c r="R45" s="87"/>
      <c r="S45" s="87"/>
      <c r="T45" s="87"/>
      <c r="U45" s="87"/>
      <c r="V45" s="87"/>
      <c r="W45" s="87"/>
      <c r="X45" s="87"/>
      <c r="Y45" s="87"/>
      <c r="Z45" s="87"/>
      <c r="AA45" s="87"/>
      <c r="AB45" s="87"/>
      <c r="AC45" s="87"/>
      <c r="AD45" s="87"/>
    </row>
    <row r="46" spans="1:40" x14ac:dyDescent="0.25">
      <c r="A46" s="238" t="s">
        <v>309</v>
      </c>
      <c r="B46" s="18" t="s">
        <v>373</v>
      </c>
      <c r="D46" s="123">
        <v>494</v>
      </c>
      <c r="E46" s="48" t="s">
        <v>11</v>
      </c>
      <c r="G46" s="56">
        <f t="shared" si="9"/>
        <v>0</v>
      </c>
      <c r="H46" s="59"/>
      <c r="I46" s="84"/>
      <c r="J46" s="56">
        <f t="shared" si="10"/>
        <v>0</v>
      </c>
      <c r="K46" s="59"/>
      <c r="L46" s="57">
        <f t="shared" si="11"/>
        <v>0</v>
      </c>
      <c r="M46" s="88"/>
      <c r="N46" s="125"/>
      <c r="O46" s="125"/>
      <c r="P46" s="45"/>
      <c r="Q46" s="87"/>
      <c r="R46" s="87"/>
      <c r="S46" s="87"/>
      <c r="T46" s="87"/>
      <c r="U46" s="87"/>
      <c r="V46" s="87"/>
      <c r="W46" s="87"/>
      <c r="X46" s="87"/>
      <c r="Y46" s="87"/>
      <c r="Z46" s="87"/>
      <c r="AA46" s="87"/>
      <c r="AB46" s="87"/>
      <c r="AC46" s="87"/>
      <c r="AD46" s="87"/>
    </row>
    <row r="47" spans="1:40" x14ac:dyDescent="0.25">
      <c r="A47" s="238" t="s">
        <v>309</v>
      </c>
      <c r="B47" s="18" t="s">
        <v>374</v>
      </c>
      <c r="D47" s="123">
        <v>71</v>
      </c>
      <c r="E47" s="48" t="s">
        <v>11</v>
      </c>
      <c r="G47" s="62">
        <f t="shared" si="9"/>
        <v>0</v>
      </c>
      <c r="H47" s="71"/>
      <c r="I47" s="84"/>
      <c r="J47" s="56">
        <f t="shared" si="10"/>
        <v>0</v>
      </c>
      <c r="K47" s="59"/>
      <c r="L47" s="57">
        <f t="shared" si="11"/>
        <v>0</v>
      </c>
      <c r="M47" s="88"/>
      <c r="N47" s="125"/>
      <c r="O47" s="125"/>
      <c r="P47" s="45"/>
      <c r="Q47" s="87"/>
      <c r="R47" s="87"/>
      <c r="S47" s="87"/>
      <c r="T47" s="87"/>
      <c r="U47" s="87"/>
      <c r="V47" s="87"/>
      <c r="W47" s="87"/>
      <c r="X47" s="87"/>
      <c r="Y47" s="87"/>
      <c r="Z47" s="87"/>
      <c r="AA47" s="87"/>
      <c r="AB47" s="87"/>
      <c r="AC47" s="87"/>
      <c r="AD47" s="87"/>
    </row>
    <row r="48" spans="1:40" x14ac:dyDescent="0.25">
      <c r="A48" s="243"/>
      <c r="B48" s="24" t="s">
        <v>37</v>
      </c>
      <c r="C48" s="12"/>
      <c r="D48" s="123">
        <v>861</v>
      </c>
      <c r="E48" s="48" t="s">
        <v>10</v>
      </c>
      <c r="F48" s="68"/>
      <c r="G48" s="56">
        <f t="shared" si="0"/>
        <v>0</v>
      </c>
      <c r="H48" s="59">
        <f t="shared" ref="H48:H49" si="12">G48*D48</f>
        <v>0</v>
      </c>
      <c r="I48" s="71"/>
      <c r="J48" s="56">
        <f t="shared" si="1"/>
        <v>0</v>
      </c>
      <c r="K48" s="96">
        <f t="shared" ref="K48:K49" si="13">J48*D48</f>
        <v>0</v>
      </c>
      <c r="L48" s="57">
        <f t="shared" si="11"/>
        <v>0</v>
      </c>
      <c r="M48" s="88"/>
      <c r="N48" s="125"/>
      <c r="O48" s="125"/>
      <c r="P48" s="45"/>
      <c r="Q48" s="87"/>
      <c r="R48" s="87"/>
      <c r="S48" s="87"/>
      <c r="T48" s="87"/>
      <c r="U48" s="87"/>
      <c r="V48" s="87"/>
      <c r="W48" s="87"/>
      <c r="X48" s="87"/>
      <c r="Y48" s="87"/>
      <c r="Z48" s="87"/>
      <c r="AA48" s="87"/>
      <c r="AB48" s="87"/>
      <c r="AC48" s="87"/>
      <c r="AD48" s="87"/>
    </row>
    <row r="49" spans="1:42" s="1" customFormat="1" x14ac:dyDescent="0.25">
      <c r="A49" s="244"/>
      <c r="B49" s="72" t="s">
        <v>36</v>
      </c>
      <c r="C49" s="15"/>
      <c r="D49" s="138">
        <v>65</v>
      </c>
      <c r="E49" s="49" t="s">
        <v>10</v>
      </c>
      <c r="F49" s="70"/>
      <c r="G49" s="56">
        <f t="shared" si="0"/>
        <v>0</v>
      </c>
      <c r="H49" s="71">
        <f t="shared" si="12"/>
        <v>0</v>
      </c>
      <c r="I49" s="70"/>
      <c r="J49" s="56">
        <f t="shared" si="1"/>
        <v>0</v>
      </c>
      <c r="K49" s="99">
        <f t="shared" si="13"/>
        <v>0</v>
      </c>
      <c r="L49" s="57">
        <f t="shared" si="11"/>
        <v>0</v>
      </c>
      <c r="M49" s="101"/>
      <c r="N49" s="125"/>
      <c r="O49" s="125"/>
      <c r="P49" s="45"/>
      <c r="Q49" s="42"/>
      <c r="R49" s="42"/>
      <c r="S49" s="42"/>
    </row>
    <row r="50" spans="1:42" s="1" customFormat="1" x14ac:dyDescent="0.25">
      <c r="A50" s="244"/>
      <c r="B50" s="72"/>
      <c r="C50" s="15"/>
      <c r="D50" s="138"/>
      <c r="E50" s="49"/>
      <c r="F50" s="70"/>
      <c r="G50" s="56"/>
      <c r="H50" s="71"/>
      <c r="I50" s="70"/>
      <c r="J50" s="56"/>
      <c r="K50" s="99"/>
      <c r="L50" s="57"/>
      <c r="M50" s="101"/>
      <c r="N50" s="125"/>
      <c r="O50" s="125"/>
      <c r="P50" s="45"/>
      <c r="Q50" s="42"/>
      <c r="R50" s="42"/>
      <c r="S50" s="42"/>
    </row>
    <row r="51" spans="1:42" x14ac:dyDescent="0.25">
      <c r="A51" s="238" t="s">
        <v>310</v>
      </c>
      <c r="B51" s="124" t="s">
        <v>122</v>
      </c>
      <c r="D51" s="268">
        <v>162</v>
      </c>
      <c r="E51" s="23" t="s">
        <v>10</v>
      </c>
      <c r="G51" s="57">
        <f>F51*D51</f>
        <v>0</v>
      </c>
      <c r="I51" s="160"/>
      <c r="J51" s="57">
        <f>I51*D51</f>
        <v>0</v>
      </c>
      <c r="K51" s="57"/>
      <c r="L51" s="57">
        <f>J51+G51</f>
        <v>0</v>
      </c>
      <c r="M51" s="87"/>
      <c r="N51" s="87"/>
      <c r="O51" s="87"/>
      <c r="P51" s="45"/>
      <c r="Q51" s="87"/>
      <c r="R51" s="87"/>
      <c r="S51" s="87"/>
      <c r="T51" s="87"/>
      <c r="U51" s="87"/>
      <c r="V51" s="87"/>
      <c r="W51" s="87"/>
      <c r="X51" s="87"/>
      <c r="Y51" s="87"/>
      <c r="Z51" s="87"/>
      <c r="AA51" s="87"/>
      <c r="AB51" s="87"/>
      <c r="AC51" s="87"/>
      <c r="AD51" s="87"/>
    </row>
    <row r="52" spans="1:42" x14ac:dyDescent="0.25">
      <c r="A52" s="238" t="s">
        <v>311</v>
      </c>
      <c r="B52" s="124" t="s">
        <v>123</v>
      </c>
      <c r="D52" s="268">
        <v>52</v>
      </c>
      <c r="E52" s="23" t="s">
        <v>10</v>
      </c>
      <c r="G52" s="57">
        <f t="shared" ref="G52:G57" si="14">F52*D52</f>
        <v>0</v>
      </c>
      <c r="I52" s="69"/>
      <c r="J52" s="57">
        <f t="shared" ref="J52:J57" si="15">I52*D52</f>
        <v>0</v>
      </c>
      <c r="K52" s="57"/>
      <c r="L52" s="57">
        <f t="shared" ref="L52:L57" si="16">J52+G52</f>
        <v>0</v>
      </c>
      <c r="M52" s="43"/>
      <c r="N52" s="87"/>
      <c r="O52" s="87"/>
      <c r="P52" s="45"/>
      <c r="Q52" s="87"/>
      <c r="R52" s="87"/>
      <c r="S52" s="87"/>
      <c r="T52" s="87"/>
      <c r="U52" s="87"/>
      <c r="V52" s="87"/>
      <c r="W52" s="87"/>
      <c r="X52" s="87"/>
      <c r="Y52" s="87"/>
      <c r="Z52" s="87"/>
      <c r="AA52" s="87"/>
      <c r="AB52" s="87"/>
      <c r="AC52" s="87"/>
      <c r="AD52" s="87"/>
    </row>
    <row r="53" spans="1:42" x14ac:dyDescent="0.25">
      <c r="A53" s="238" t="s">
        <v>311</v>
      </c>
      <c r="B53" s="124" t="s">
        <v>124</v>
      </c>
      <c r="D53" s="268">
        <v>2</v>
      </c>
      <c r="E53" s="23" t="s">
        <v>10</v>
      </c>
      <c r="G53" s="57">
        <f t="shared" si="14"/>
        <v>0</v>
      </c>
      <c r="I53" s="69"/>
      <c r="J53" s="57">
        <f t="shared" si="15"/>
        <v>0</v>
      </c>
      <c r="K53" s="57"/>
      <c r="L53" s="57">
        <f t="shared" si="16"/>
        <v>0</v>
      </c>
      <c r="M53" s="87"/>
      <c r="N53" s="87"/>
      <c r="O53" s="87"/>
      <c r="P53" s="45"/>
      <c r="Q53" s="87"/>
      <c r="R53" s="87"/>
      <c r="S53" s="87"/>
      <c r="T53" s="87"/>
      <c r="U53" s="87"/>
      <c r="V53" s="87"/>
      <c r="W53" s="87"/>
      <c r="X53" s="87"/>
      <c r="Y53" s="87"/>
      <c r="Z53" s="87"/>
      <c r="AA53" s="87"/>
      <c r="AB53" s="87"/>
      <c r="AC53" s="87"/>
      <c r="AD53" s="87"/>
    </row>
    <row r="54" spans="1:42" x14ac:dyDescent="0.25">
      <c r="A54" s="238" t="s">
        <v>311</v>
      </c>
      <c r="B54" s="124" t="s">
        <v>125</v>
      </c>
      <c r="D54" s="268">
        <v>2</v>
      </c>
      <c r="E54" s="23" t="s">
        <v>10</v>
      </c>
      <c r="G54" s="57">
        <f t="shared" si="14"/>
        <v>0</v>
      </c>
      <c r="I54" s="69"/>
      <c r="J54" s="57">
        <f t="shared" si="15"/>
        <v>0</v>
      </c>
      <c r="K54" s="57"/>
      <c r="L54" s="57">
        <f t="shared" si="16"/>
        <v>0</v>
      </c>
      <c r="M54" s="87"/>
      <c r="N54" s="87"/>
      <c r="O54" s="87"/>
      <c r="P54" s="45"/>
      <c r="Q54" s="87"/>
      <c r="R54" s="87"/>
      <c r="S54" s="87"/>
      <c r="T54" s="87"/>
      <c r="U54" s="87"/>
      <c r="V54" s="87"/>
      <c r="W54" s="87"/>
      <c r="X54" s="87"/>
      <c r="Y54" s="87"/>
      <c r="Z54" s="87"/>
      <c r="AA54" s="87"/>
      <c r="AB54" s="87"/>
      <c r="AC54" s="87"/>
      <c r="AD54" s="87"/>
    </row>
    <row r="55" spans="1:42" x14ac:dyDescent="0.25">
      <c r="A55" s="238" t="s">
        <v>311</v>
      </c>
      <c r="B55" s="124" t="s">
        <v>126</v>
      </c>
      <c r="D55" s="268">
        <v>49</v>
      </c>
      <c r="E55" s="23" t="s">
        <v>10</v>
      </c>
      <c r="G55" s="57">
        <f t="shared" si="14"/>
        <v>0</v>
      </c>
      <c r="I55" s="69"/>
      <c r="J55" s="57">
        <f t="shared" si="15"/>
        <v>0</v>
      </c>
      <c r="K55" s="57"/>
      <c r="L55" s="57">
        <f t="shared" si="16"/>
        <v>0</v>
      </c>
      <c r="M55" s="87"/>
      <c r="N55" s="87"/>
      <c r="O55" s="87"/>
      <c r="P55" s="45"/>
      <c r="Q55" s="87"/>
      <c r="R55" s="87"/>
      <c r="S55" s="87"/>
      <c r="T55" s="87"/>
      <c r="U55" s="87"/>
      <c r="V55" s="87"/>
      <c r="W55" s="87"/>
      <c r="X55" s="87"/>
      <c r="Y55" s="87"/>
      <c r="Z55" s="87"/>
      <c r="AA55" s="87"/>
      <c r="AB55" s="87"/>
      <c r="AC55" s="87"/>
      <c r="AD55" s="87"/>
    </row>
    <row r="56" spans="1:42" x14ac:dyDescent="0.25">
      <c r="A56" s="238" t="s">
        <v>312</v>
      </c>
      <c r="B56" s="153" t="s">
        <v>139</v>
      </c>
      <c r="C56" s="149"/>
      <c r="D56" s="150">
        <v>49</v>
      </c>
      <c r="E56" s="269" t="s">
        <v>10</v>
      </c>
      <c r="G56" s="57">
        <f t="shared" si="14"/>
        <v>0</v>
      </c>
      <c r="H56" s="155"/>
      <c r="I56" s="156"/>
      <c r="J56" s="57">
        <f t="shared" si="15"/>
        <v>0</v>
      </c>
      <c r="K56" s="157"/>
      <c r="L56" s="57">
        <f t="shared" si="16"/>
        <v>0</v>
      </c>
      <c r="M56" s="43"/>
      <c r="N56" s="154"/>
      <c r="O56" s="154"/>
      <c r="P56" s="45"/>
      <c r="Q56" s="42"/>
      <c r="R56" s="42"/>
      <c r="AE56" s="18"/>
      <c r="AF56" s="18"/>
      <c r="AG56" s="18"/>
      <c r="AH56" s="18"/>
      <c r="AI56" s="18"/>
      <c r="AJ56" s="18"/>
      <c r="AK56" s="18"/>
      <c r="AL56" s="18"/>
      <c r="AM56" s="18"/>
      <c r="AN56" s="18"/>
      <c r="AO56" s="18"/>
      <c r="AP56" s="18"/>
    </row>
    <row r="57" spans="1:42" x14ac:dyDescent="0.25">
      <c r="A57" s="238" t="s">
        <v>312</v>
      </c>
      <c r="B57" s="124" t="s">
        <v>140</v>
      </c>
      <c r="D57" s="268">
        <v>4</v>
      </c>
      <c r="E57" s="23" t="s">
        <v>10</v>
      </c>
      <c r="G57" s="57">
        <f t="shared" si="14"/>
        <v>0</v>
      </c>
      <c r="I57" s="69"/>
      <c r="J57" s="57">
        <f t="shared" si="15"/>
        <v>0</v>
      </c>
      <c r="K57" s="57"/>
      <c r="L57" s="57">
        <f t="shared" si="16"/>
        <v>0</v>
      </c>
      <c r="M57" s="87"/>
      <c r="N57" s="87"/>
      <c r="O57" s="87"/>
      <c r="P57" s="45"/>
      <c r="Q57" s="87"/>
      <c r="R57" s="87"/>
      <c r="S57" s="87"/>
      <c r="T57" s="87"/>
      <c r="U57" s="87"/>
      <c r="V57" s="87"/>
      <c r="W57" s="87"/>
      <c r="X57" s="87"/>
      <c r="Y57" s="87"/>
      <c r="Z57" s="87"/>
      <c r="AA57" s="87"/>
      <c r="AB57" s="87"/>
      <c r="AC57" s="87"/>
      <c r="AD57" s="87"/>
    </row>
    <row r="58" spans="1:42" s="1" customFormat="1" x14ac:dyDescent="0.25">
      <c r="A58" s="244"/>
      <c r="B58" s="72"/>
      <c r="C58" s="15"/>
      <c r="D58" s="138"/>
      <c r="E58" s="49"/>
      <c r="F58" s="70"/>
      <c r="G58" s="56"/>
      <c r="H58" s="71"/>
      <c r="I58" s="70"/>
      <c r="J58" s="56"/>
      <c r="K58" s="99"/>
      <c r="L58" s="57"/>
      <c r="M58" s="101"/>
      <c r="N58" s="125"/>
      <c r="O58" s="125"/>
      <c r="P58" s="45"/>
      <c r="Q58" s="42"/>
      <c r="R58" s="42"/>
      <c r="S58" s="42"/>
    </row>
    <row r="59" spans="1:42" ht="30" x14ac:dyDescent="0.25">
      <c r="A59" s="238" t="s">
        <v>310</v>
      </c>
      <c r="B59" s="148" t="s">
        <v>128</v>
      </c>
      <c r="C59" s="149"/>
      <c r="D59" s="150">
        <v>72</v>
      </c>
      <c r="E59" s="269" t="s">
        <v>10</v>
      </c>
      <c r="G59" s="58">
        <f t="shared" ref="G59:G60" si="17">D59*F59</f>
        <v>0</v>
      </c>
      <c r="H59" s="155"/>
      <c r="I59" s="160"/>
      <c r="J59" s="58">
        <f t="shared" ref="J59:J60" si="18">D59*I59</f>
        <v>0</v>
      </c>
      <c r="K59" s="157"/>
      <c r="L59" s="59">
        <f t="shared" ref="L59:L60" si="19">SUM(G59+J59)</f>
        <v>0</v>
      </c>
      <c r="M59" s="43"/>
      <c r="N59" s="151"/>
      <c r="O59" s="151"/>
      <c r="P59" s="45"/>
      <c r="Q59" s="42"/>
      <c r="R59" s="42"/>
      <c r="AE59" s="18"/>
      <c r="AF59" s="18"/>
      <c r="AG59" s="18"/>
      <c r="AH59" s="18"/>
      <c r="AI59" s="18"/>
      <c r="AJ59" s="18"/>
      <c r="AK59" s="18"/>
      <c r="AL59" s="18"/>
      <c r="AM59" s="18"/>
      <c r="AN59" s="18"/>
      <c r="AO59" s="18"/>
      <c r="AP59" s="18"/>
    </row>
    <row r="60" spans="1:42" x14ac:dyDescent="0.25">
      <c r="A60" s="238" t="s">
        <v>311</v>
      </c>
      <c r="B60" s="124" t="s">
        <v>141</v>
      </c>
      <c r="D60" s="147">
        <v>24</v>
      </c>
      <c r="E60" s="23" t="s">
        <v>10</v>
      </c>
      <c r="G60" s="58">
        <f t="shared" si="17"/>
        <v>0</v>
      </c>
      <c r="I60" s="69"/>
      <c r="J60" s="58">
        <f t="shared" si="18"/>
        <v>0</v>
      </c>
      <c r="K60" s="57"/>
      <c r="L60" s="59">
        <f t="shared" si="19"/>
        <v>0</v>
      </c>
      <c r="M60" s="43"/>
      <c r="N60" s="87"/>
      <c r="O60" s="87"/>
      <c r="P60" s="45"/>
      <c r="Q60" s="87"/>
      <c r="R60" s="87"/>
      <c r="S60" s="87"/>
      <c r="T60" s="87"/>
      <c r="U60" s="87"/>
      <c r="V60" s="87"/>
      <c r="W60" s="87"/>
      <c r="X60" s="87"/>
      <c r="Y60" s="87"/>
      <c r="Z60" s="87"/>
      <c r="AA60" s="87"/>
      <c r="AB60" s="87"/>
      <c r="AC60" s="87"/>
      <c r="AD60" s="87"/>
    </row>
    <row r="61" spans="1:42" x14ac:dyDescent="0.25">
      <c r="A61" s="238" t="s">
        <v>311</v>
      </c>
      <c r="B61" s="153" t="s">
        <v>129</v>
      </c>
      <c r="C61" s="149"/>
      <c r="D61" s="150">
        <v>20</v>
      </c>
      <c r="E61" s="149" t="s">
        <v>10</v>
      </c>
      <c r="G61" s="58">
        <f>D61*F61</f>
        <v>0</v>
      </c>
      <c r="H61" s="155"/>
      <c r="I61" s="156"/>
      <c r="J61" s="58">
        <f>D61*I61</f>
        <v>0</v>
      </c>
      <c r="K61" s="157"/>
      <c r="L61" s="59">
        <f>SUM(G61+J61)</f>
        <v>0</v>
      </c>
      <c r="M61" s="43"/>
      <c r="N61" s="151"/>
      <c r="O61" s="151"/>
      <c r="P61" s="45"/>
      <c r="Q61" s="42"/>
      <c r="R61" s="42"/>
      <c r="AE61" s="18"/>
      <c r="AF61" s="18"/>
      <c r="AG61" s="18"/>
      <c r="AH61" s="18"/>
      <c r="AI61" s="18"/>
      <c r="AJ61" s="18"/>
      <c r="AK61" s="18"/>
      <c r="AL61" s="18"/>
      <c r="AM61" s="18"/>
      <c r="AN61" s="18"/>
      <c r="AO61" s="18"/>
      <c r="AP61" s="18"/>
    </row>
    <row r="62" spans="1:42" x14ac:dyDescent="0.25">
      <c r="A62" s="238" t="s">
        <v>312</v>
      </c>
      <c r="B62" s="153" t="s">
        <v>130</v>
      </c>
      <c r="C62" s="149"/>
      <c r="D62" s="150">
        <v>20</v>
      </c>
      <c r="E62" s="149" t="s">
        <v>10</v>
      </c>
      <c r="G62" s="58">
        <f>D62*F62</f>
        <v>0</v>
      </c>
      <c r="H62" s="155"/>
      <c r="I62" s="156"/>
      <c r="J62" s="58">
        <f>D62*I62</f>
        <v>0</v>
      </c>
      <c r="K62" s="157"/>
      <c r="L62" s="59">
        <f>SUM(G62+J62)</f>
        <v>0</v>
      </c>
      <c r="M62" s="43"/>
      <c r="N62" s="154"/>
      <c r="O62" s="154"/>
      <c r="P62" s="45"/>
      <c r="Q62" s="42"/>
      <c r="R62" s="42"/>
      <c r="AE62" s="18"/>
      <c r="AF62" s="18"/>
      <c r="AG62" s="18"/>
      <c r="AH62" s="18"/>
      <c r="AI62" s="18"/>
      <c r="AJ62" s="18"/>
      <c r="AK62" s="18"/>
      <c r="AL62" s="18"/>
      <c r="AM62" s="18"/>
      <c r="AN62" s="18"/>
      <c r="AO62" s="18"/>
      <c r="AP62" s="18"/>
    </row>
    <row r="63" spans="1:42" x14ac:dyDescent="0.25">
      <c r="A63" s="238" t="s">
        <v>312</v>
      </c>
      <c r="B63" s="124" t="s">
        <v>144</v>
      </c>
      <c r="D63" s="147">
        <v>3</v>
      </c>
      <c r="E63" s="23" t="s">
        <v>10</v>
      </c>
      <c r="G63" s="58">
        <f>D63*F63</f>
        <v>0</v>
      </c>
      <c r="I63" s="69"/>
      <c r="J63" s="58">
        <f>D63*I63</f>
        <v>0</v>
      </c>
      <c r="K63" s="57"/>
      <c r="L63" s="59">
        <f>SUM(G63+J63)</f>
        <v>0</v>
      </c>
      <c r="M63" s="87"/>
      <c r="N63" s="87"/>
      <c r="O63" s="87"/>
      <c r="P63" s="45"/>
      <c r="Q63" s="87"/>
      <c r="R63" s="87"/>
      <c r="S63" s="87"/>
      <c r="T63" s="87"/>
      <c r="U63" s="87"/>
      <c r="V63" s="87"/>
      <c r="W63" s="87"/>
      <c r="X63" s="87"/>
      <c r="Y63" s="87"/>
      <c r="Z63" s="87"/>
      <c r="AA63" s="87"/>
      <c r="AB63" s="87"/>
      <c r="AC63" s="87"/>
      <c r="AD63" s="87"/>
    </row>
    <row r="64" spans="1:42" x14ac:dyDescent="0.25">
      <c r="A64" s="238" t="s">
        <v>312</v>
      </c>
      <c r="B64" s="153" t="s">
        <v>131</v>
      </c>
      <c r="C64" s="149"/>
      <c r="D64" s="150">
        <v>1</v>
      </c>
      <c r="E64" s="149" t="s">
        <v>10</v>
      </c>
      <c r="G64" s="58">
        <f>D64*F64</f>
        <v>0</v>
      </c>
      <c r="H64" s="155"/>
      <c r="I64" s="156"/>
      <c r="J64" s="58">
        <f>D64*I64</f>
        <v>0</v>
      </c>
      <c r="K64" s="157"/>
      <c r="L64" s="59">
        <f>SUM(G64+J64)</f>
        <v>0</v>
      </c>
      <c r="M64" s="43"/>
      <c r="N64" s="151"/>
      <c r="O64" s="151"/>
      <c r="P64" s="45"/>
      <c r="Q64" s="42"/>
      <c r="R64" s="42"/>
      <c r="AE64" s="18"/>
      <c r="AF64" s="18"/>
      <c r="AG64" s="18"/>
      <c r="AH64" s="18"/>
      <c r="AI64" s="18"/>
      <c r="AJ64" s="18"/>
      <c r="AK64" s="18"/>
      <c r="AL64" s="18"/>
      <c r="AM64" s="18"/>
      <c r="AN64" s="18"/>
      <c r="AO64" s="18"/>
      <c r="AP64" s="18"/>
    </row>
    <row r="65" spans="1:42" x14ac:dyDescent="0.25">
      <c r="A65" s="238" t="s">
        <v>312</v>
      </c>
      <c r="B65" s="124" t="s">
        <v>216</v>
      </c>
      <c r="D65" s="147">
        <v>1</v>
      </c>
      <c r="E65" s="23" t="s">
        <v>10</v>
      </c>
      <c r="G65" s="57">
        <f t="shared" ref="G65" si="20">F65*D65</f>
        <v>0</v>
      </c>
      <c r="I65" s="69"/>
      <c r="J65" s="57">
        <f t="shared" ref="J65" si="21">I65*D65</f>
        <v>0</v>
      </c>
      <c r="K65" s="57"/>
      <c r="L65" s="57">
        <f t="shared" ref="L65" si="22">J65+G65</f>
        <v>0</v>
      </c>
      <c r="M65" s="87"/>
      <c r="N65" s="87"/>
      <c r="O65" s="87"/>
      <c r="P65" s="45"/>
      <c r="Q65" s="87"/>
      <c r="R65" s="87"/>
      <c r="S65" s="87"/>
      <c r="T65" s="87"/>
      <c r="U65" s="87"/>
      <c r="V65" s="87"/>
      <c r="W65" s="87"/>
      <c r="X65" s="87"/>
      <c r="Y65" s="87"/>
      <c r="Z65" s="87"/>
      <c r="AA65" s="87"/>
      <c r="AB65" s="87"/>
      <c r="AC65" s="87"/>
      <c r="AD65" s="87"/>
    </row>
    <row r="66" spans="1:42" x14ac:dyDescent="0.25">
      <c r="A66" s="242"/>
      <c r="B66" s="148"/>
      <c r="C66" s="149"/>
      <c r="D66" s="150"/>
      <c r="E66" s="149"/>
      <c r="F66" s="255"/>
      <c r="G66" s="58"/>
      <c r="H66" s="155"/>
      <c r="I66" s="156"/>
      <c r="J66" s="58"/>
      <c r="K66" s="157"/>
      <c r="L66" s="59"/>
      <c r="M66" s="43"/>
      <c r="N66" s="151"/>
      <c r="O66" s="151"/>
      <c r="P66" s="45"/>
      <c r="Q66" s="42"/>
      <c r="R66" s="42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</row>
    <row r="67" spans="1:42" s="12" customFormat="1" x14ac:dyDescent="0.25">
      <c r="A67" s="245"/>
      <c r="B67" s="124"/>
      <c r="D67" s="139"/>
      <c r="E67" s="23"/>
      <c r="F67" s="251"/>
      <c r="G67" s="69"/>
      <c r="H67" s="69"/>
      <c r="I67" s="69"/>
      <c r="J67" s="69"/>
      <c r="K67" s="69"/>
      <c r="L67" s="69"/>
      <c r="N67" s="125"/>
      <c r="O67" s="125"/>
      <c r="P67" s="45"/>
    </row>
    <row r="68" spans="1:42" x14ac:dyDescent="0.25">
      <c r="A68" s="242"/>
      <c r="B68" s="44" t="s">
        <v>70</v>
      </c>
      <c r="E68" s="61"/>
      <c r="F68" s="70"/>
      <c r="G68" s="56"/>
      <c r="H68" s="70"/>
      <c r="I68" s="70"/>
      <c r="J68" s="56"/>
      <c r="K68" s="96"/>
      <c r="M68" s="97"/>
      <c r="N68" s="125"/>
      <c r="O68" s="125"/>
      <c r="P68" s="45"/>
      <c r="S68" s="45"/>
      <c r="AE68" s="18"/>
      <c r="AF68" s="18"/>
      <c r="AG68" s="18"/>
      <c r="AH68" s="18"/>
      <c r="AI68" s="18"/>
      <c r="AJ68" s="18"/>
      <c r="AK68" s="18"/>
      <c r="AL68" s="18"/>
      <c r="AM68" s="18"/>
      <c r="AN68" s="18"/>
    </row>
    <row r="69" spans="1:42" x14ac:dyDescent="0.25">
      <c r="A69" s="242"/>
      <c r="B69" s="37"/>
      <c r="E69" s="61"/>
      <c r="F69" s="70"/>
      <c r="G69" s="56"/>
      <c r="H69" s="70"/>
      <c r="I69" s="70"/>
      <c r="J69" s="56"/>
      <c r="K69" s="96"/>
      <c r="M69" s="97"/>
      <c r="N69" s="125"/>
      <c r="O69" s="125"/>
      <c r="P69" s="45"/>
      <c r="S69" s="45"/>
      <c r="AE69" s="18"/>
      <c r="AF69" s="18"/>
      <c r="AG69" s="18"/>
      <c r="AH69" s="18"/>
      <c r="AI69" s="18"/>
      <c r="AJ69" s="18"/>
      <c r="AK69" s="18"/>
      <c r="AL69" s="18"/>
      <c r="AM69" s="18"/>
      <c r="AN69" s="18"/>
    </row>
    <row r="70" spans="1:42" s="15" customFormat="1" x14ac:dyDescent="0.25">
      <c r="A70" s="237" t="s">
        <v>312</v>
      </c>
      <c r="B70" s="42" t="s">
        <v>56</v>
      </c>
      <c r="D70" s="138">
        <v>123</v>
      </c>
      <c r="E70" s="65" t="s">
        <v>10</v>
      </c>
      <c r="F70" s="75"/>
      <c r="G70" s="56">
        <f t="shared" si="0"/>
        <v>0</v>
      </c>
      <c r="H70" s="70"/>
      <c r="I70" s="70"/>
      <c r="J70" s="56">
        <f t="shared" si="1"/>
        <v>0</v>
      </c>
      <c r="K70" s="102"/>
      <c r="L70" s="57">
        <f t="shared" si="2"/>
        <v>0</v>
      </c>
      <c r="M70" s="97"/>
      <c r="N70" s="125"/>
      <c r="O70" s="125"/>
      <c r="P70" s="45"/>
      <c r="Q70" s="18"/>
      <c r="R70" s="18"/>
      <c r="S70" s="45"/>
      <c r="T70" s="42"/>
      <c r="U70" s="42"/>
      <c r="V70" s="42"/>
      <c r="W70" s="42"/>
      <c r="X70" s="42"/>
      <c r="Y70" s="42"/>
      <c r="Z70" s="42"/>
      <c r="AA70" s="42"/>
      <c r="AB70" s="42"/>
      <c r="AC70" s="42"/>
      <c r="AD70" s="42"/>
      <c r="AE70" s="42"/>
      <c r="AF70" s="42"/>
      <c r="AG70" s="42"/>
      <c r="AH70" s="42"/>
      <c r="AI70" s="42"/>
      <c r="AJ70" s="42"/>
      <c r="AK70" s="42"/>
      <c r="AL70" s="42"/>
      <c r="AM70" s="42"/>
      <c r="AN70" s="42"/>
    </row>
    <row r="71" spans="1:42" s="15" customFormat="1" x14ac:dyDescent="0.25">
      <c r="A71" s="237" t="s">
        <v>313</v>
      </c>
      <c r="B71" s="42" t="s">
        <v>29</v>
      </c>
      <c r="D71" s="138">
        <v>65</v>
      </c>
      <c r="E71" s="65" t="s">
        <v>10</v>
      </c>
      <c r="F71" s="75"/>
      <c r="G71" s="56">
        <f t="shared" si="0"/>
        <v>0</v>
      </c>
      <c r="H71" s="70"/>
      <c r="I71" s="70"/>
      <c r="J71" s="56">
        <f t="shared" si="1"/>
        <v>0</v>
      </c>
      <c r="K71" s="102"/>
      <c r="L71" s="57">
        <f t="shared" si="2"/>
        <v>0</v>
      </c>
      <c r="N71" s="125"/>
      <c r="O71" s="125"/>
      <c r="P71" s="45"/>
      <c r="Q71" s="18"/>
      <c r="R71" s="18"/>
      <c r="S71" s="45"/>
      <c r="T71" s="42"/>
      <c r="U71" s="42"/>
      <c r="V71" s="42"/>
      <c r="W71" s="42"/>
      <c r="X71" s="42"/>
      <c r="Y71" s="42"/>
      <c r="Z71" s="42"/>
      <c r="AA71" s="42"/>
      <c r="AB71" s="42"/>
      <c r="AC71" s="42"/>
      <c r="AD71" s="42"/>
      <c r="AE71" s="42"/>
      <c r="AF71" s="42"/>
      <c r="AG71" s="42"/>
      <c r="AH71" s="42"/>
      <c r="AI71" s="42"/>
      <c r="AJ71" s="42"/>
      <c r="AK71" s="42"/>
      <c r="AL71" s="42"/>
      <c r="AM71" s="42"/>
      <c r="AN71" s="42"/>
    </row>
    <row r="72" spans="1:42" s="15" customFormat="1" x14ac:dyDescent="0.25">
      <c r="A72" s="237" t="s">
        <v>314</v>
      </c>
      <c r="B72" s="42" t="s">
        <v>72</v>
      </c>
      <c r="D72" s="138">
        <v>195</v>
      </c>
      <c r="E72" s="65" t="s">
        <v>10</v>
      </c>
      <c r="F72" s="75"/>
      <c r="G72" s="56">
        <f t="shared" si="0"/>
        <v>0</v>
      </c>
      <c r="H72" s="70"/>
      <c r="I72" s="70"/>
      <c r="J72" s="56">
        <f t="shared" si="1"/>
        <v>0</v>
      </c>
      <c r="K72" s="102"/>
      <c r="L72" s="57">
        <f t="shared" si="2"/>
        <v>0</v>
      </c>
      <c r="M72" s="103"/>
      <c r="N72" s="125"/>
      <c r="O72" s="125"/>
      <c r="P72" s="45"/>
      <c r="Q72" s="121"/>
      <c r="R72" s="18"/>
      <c r="S72" s="45"/>
      <c r="T72" s="42"/>
      <c r="U72" s="42"/>
      <c r="V72" s="42"/>
      <c r="W72" s="42"/>
      <c r="X72" s="42"/>
      <c r="Y72" s="42"/>
      <c r="Z72" s="42"/>
      <c r="AA72" s="42"/>
      <c r="AB72" s="42"/>
      <c r="AC72" s="42"/>
      <c r="AD72" s="42"/>
      <c r="AE72" s="42"/>
      <c r="AF72" s="42"/>
      <c r="AG72" s="42"/>
      <c r="AH72" s="42"/>
      <c r="AI72" s="42"/>
      <c r="AJ72" s="42"/>
      <c r="AK72" s="42"/>
      <c r="AL72" s="42"/>
      <c r="AM72" s="42"/>
      <c r="AN72" s="42"/>
    </row>
    <row r="73" spans="1:42" x14ac:dyDescent="0.25">
      <c r="A73" s="242"/>
      <c r="B73" s="66" t="s">
        <v>406</v>
      </c>
      <c r="C73" s="19"/>
      <c r="D73" s="108">
        <v>15</v>
      </c>
      <c r="E73" s="21" t="s">
        <v>10</v>
      </c>
      <c r="F73" s="62"/>
      <c r="G73" s="56"/>
      <c r="H73" s="56"/>
      <c r="I73" s="160"/>
      <c r="J73" s="62">
        <f t="shared" si="1"/>
        <v>0</v>
      </c>
      <c r="K73" s="57"/>
      <c r="L73" s="57">
        <f t="shared" ref="L73" si="23">SUM(G73+J73)</f>
        <v>0</v>
      </c>
      <c r="N73" s="125"/>
      <c r="O73" s="125"/>
      <c r="P73" s="45"/>
      <c r="AD73" s="87"/>
    </row>
    <row r="74" spans="1:42" x14ac:dyDescent="0.25">
      <c r="A74" s="242"/>
      <c r="B74" s="66"/>
      <c r="C74" s="19"/>
      <c r="D74" s="108"/>
      <c r="E74" s="39"/>
      <c r="F74" s="62"/>
      <c r="G74" s="56"/>
      <c r="H74" s="56"/>
      <c r="I74" s="62"/>
      <c r="J74" s="62"/>
      <c r="K74" s="57"/>
      <c r="N74" s="125"/>
      <c r="O74" s="125"/>
      <c r="P74" s="45"/>
      <c r="AD74" s="87"/>
    </row>
    <row r="75" spans="1:42" x14ac:dyDescent="0.25">
      <c r="A75" s="242"/>
      <c r="F75" s="55"/>
      <c r="G75" s="56"/>
      <c r="H75" s="75"/>
      <c r="J75" s="56"/>
      <c r="N75" s="125"/>
      <c r="O75" s="125"/>
      <c r="P75" s="45"/>
    </row>
    <row r="76" spans="1:42" x14ac:dyDescent="0.25">
      <c r="A76" s="242"/>
      <c r="B76" s="14" t="s">
        <v>50</v>
      </c>
      <c r="F76" s="55"/>
      <c r="G76" s="56"/>
      <c r="J76" s="56"/>
      <c r="N76" s="125"/>
      <c r="O76" s="125"/>
      <c r="P76" s="45"/>
    </row>
    <row r="77" spans="1:42" x14ac:dyDescent="0.25">
      <c r="A77" s="242"/>
      <c r="B77" s="77"/>
      <c r="F77" s="55"/>
      <c r="G77" s="56"/>
      <c r="J77" s="56"/>
      <c r="N77" s="125"/>
      <c r="O77" s="125"/>
      <c r="P77" s="45"/>
    </row>
    <row r="78" spans="1:42" x14ac:dyDescent="0.25">
      <c r="A78" s="237" t="s">
        <v>315</v>
      </c>
      <c r="B78" s="66" t="s">
        <v>104</v>
      </c>
      <c r="D78" s="123">
        <v>3</v>
      </c>
      <c r="E78" s="87" t="s">
        <v>10</v>
      </c>
      <c r="F78" s="55"/>
      <c r="G78" s="56">
        <f t="shared" ref="G78:G81" si="24">D78*F78</f>
        <v>0</v>
      </c>
      <c r="I78" s="69"/>
      <c r="J78" s="62"/>
      <c r="L78" s="57">
        <f t="shared" ref="L78:L79" si="25">SUM(G78+J78)</f>
        <v>0</v>
      </c>
      <c r="N78" s="125"/>
      <c r="O78" s="125"/>
      <c r="P78" s="45"/>
    </row>
    <row r="79" spans="1:42" x14ac:dyDescent="0.25">
      <c r="A79" s="237" t="s">
        <v>318</v>
      </c>
      <c r="B79" s="66" t="s">
        <v>178</v>
      </c>
      <c r="D79" s="123">
        <v>28</v>
      </c>
      <c r="E79" s="87" t="s">
        <v>10</v>
      </c>
      <c r="G79" s="56">
        <f t="shared" si="24"/>
        <v>0</v>
      </c>
      <c r="I79" s="69"/>
      <c r="J79" s="62"/>
      <c r="L79" s="57">
        <f t="shared" si="25"/>
        <v>0</v>
      </c>
      <c r="N79" s="125"/>
      <c r="O79" s="125"/>
      <c r="P79" s="45"/>
    </row>
    <row r="80" spans="1:42" x14ac:dyDescent="0.25">
      <c r="A80" s="237" t="s">
        <v>319</v>
      </c>
      <c r="B80" s="66" t="s">
        <v>261</v>
      </c>
      <c r="D80" s="123">
        <v>15</v>
      </c>
      <c r="E80" s="87" t="s">
        <v>10</v>
      </c>
      <c r="G80" s="56">
        <f t="shared" si="24"/>
        <v>0</v>
      </c>
      <c r="I80" s="69"/>
      <c r="J80" s="62">
        <f t="shared" ref="J80:J81" si="26">D80*I80</f>
        <v>0</v>
      </c>
      <c r="L80" s="57">
        <f t="shared" ref="L80:L81" si="27">SUM(G80+J80)</f>
        <v>0</v>
      </c>
      <c r="N80" s="125"/>
      <c r="O80" s="125"/>
      <c r="P80" s="45"/>
    </row>
    <row r="81" spans="1:42" x14ac:dyDescent="0.25">
      <c r="A81" s="237" t="s">
        <v>319</v>
      </c>
      <c r="B81" s="66" t="s">
        <v>264</v>
      </c>
      <c r="D81" s="123">
        <v>2</v>
      </c>
      <c r="E81" s="87" t="s">
        <v>10</v>
      </c>
      <c r="G81" s="56">
        <f t="shared" si="24"/>
        <v>0</v>
      </c>
      <c r="I81" s="69"/>
      <c r="J81" s="62">
        <f t="shared" si="26"/>
        <v>0</v>
      </c>
      <c r="L81" s="57">
        <f t="shared" si="27"/>
        <v>0</v>
      </c>
      <c r="N81" s="125"/>
      <c r="O81" s="125"/>
      <c r="P81" s="45"/>
    </row>
    <row r="82" spans="1:42" x14ac:dyDescent="0.25">
      <c r="A82" s="242"/>
      <c r="B82" s="66"/>
      <c r="F82" s="55"/>
      <c r="G82" s="56"/>
      <c r="I82" s="69"/>
      <c r="J82" s="62"/>
      <c r="N82" s="125"/>
      <c r="O82" s="125"/>
      <c r="P82" s="45"/>
    </row>
    <row r="83" spans="1:42" x14ac:dyDescent="0.25">
      <c r="A83" s="242"/>
      <c r="F83" s="55"/>
      <c r="G83" s="56"/>
      <c r="J83" s="62"/>
      <c r="N83" s="125"/>
      <c r="O83" s="125"/>
      <c r="P83" s="45"/>
    </row>
    <row r="84" spans="1:42" x14ac:dyDescent="0.25">
      <c r="A84" s="242"/>
      <c r="B84" s="14" t="s">
        <v>4</v>
      </c>
      <c r="F84" s="55"/>
      <c r="G84" s="56"/>
      <c r="J84" s="62"/>
      <c r="N84" s="125"/>
      <c r="O84" s="125"/>
      <c r="P84" s="45"/>
    </row>
    <row r="85" spans="1:42" x14ac:dyDescent="0.25">
      <c r="A85" s="242"/>
      <c r="F85" s="55"/>
      <c r="G85" s="56"/>
      <c r="J85" s="62"/>
      <c r="N85" s="125"/>
      <c r="O85" s="125"/>
      <c r="P85" s="45"/>
    </row>
    <row r="86" spans="1:42" x14ac:dyDescent="0.25">
      <c r="A86" s="237" t="s">
        <v>320</v>
      </c>
      <c r="B86" s="12" t="s">
        <v>27</v>
      </c>
      <c r="D86" s="140">
        <v>85</v>
      </c>
      <c r="E86" s="61" t="s">
        <v>10</v>
      </c>
      <c r="G86" s="56">
        <f t="shared" ref="G86:G100" si="28">D86*F86</f>
        <v>0</v>
      </c>
      <c r="H86" s="57">
        <v>852.6</v>
      </c>
      <c r="I86" s="69"/>
      <c r="J86" s="56">
        <f t="shared" ref="J86:J100" si="29">D86*I86</f>
        <v>0</v>
      </c>
      <c r="K86" s="57">
        <v>367.5</v>
      </c>
      <c r="L86" s="57">
        <f t="shared" ref="L86:L100" si="30">SUM(G86+J86)</f>
        <v>0</v>
      </c>
      <c r="M86" s="123"/>
      <c r="N86" s="125"/>
      <c r="O86" s="125"/>
      <c r="P86" s="45"/>
      <c r="AE86" s="18"/>
    </row>
    <row r="87" spans="1:42" x14ac:dyDescent="0.25">
      <c r="A87" s="237" t="s">
        <v>321</v>
      </c>
      <c r="B87" s="12" t="s">
        <v>75</v>
      </c>
      <c r="D87" s="140">
        <v>85</v>
      </c>
      <c r="E87" s="61" t="s">
        <v>10</v>
      </c>
      <c r="G87" s="56">
        <f t="shared" si="28"/>
        <v>0</v>
      </c>
      <c r="H87" s="57">
        <v>169</v>
      </c>
      <c r="I87" s="69"/>
      <c r="J87" s="56">
        <f t="shared" si="29"/>
        <v>0</v>
      </c>
      <c r="K87" s="57">
        <v>156</v>
      </c>
      <c r="L87" s="57">
        <f t="shared" si="30"/>
        <v>0</v>
      </c>
      <c r="M87" s="123"/>
      <c r="N87" s="125"/>
      <c r="O87" s="125"/>
      <c r="P87" s="45"/>
      <c r="AE87" s="18"/>
    </row>
    <row r="88" spans="1:42" x14ac:dyDescent="0.25">
      <c r="A88" s="237" t="s">
        <v>322</v>
      </c>
      <c r="B88" s="87" t="s">
        <v>65</v>
      </c>
      <c r="D88" s="123">
        <v>50</v>
      </c>
      <c r="E88" s="87" t="s">
        <v>10</v>
      </c>
      <c r="G88" s="56">
        <f>D88*F88</f>
        <v>0</v>
      </c>
      <c r="H88" s="57">
        <v>93</v>
      </c>
      <c r="I88" s="69"/>
      <c r="J88" s="56">
        <f>D88*I88</f>
        <v>0</v>
      </c>
      <c r="K88" s="57">
        <v>160</v>
      </c>
      <c r="L88" s="57">
        <f>SUM(G88+J88)</f>
        <v>0</v>
      </c>
      <c r="M88" s="86"/>
      <c r="N88" s="125"/>
      <c r="O88" s="125"/>
      <c r="P88" s="45"/>
      <c r="R88" s="34"/>
      <c r="AE88" s="18"/>
      <c r="AF88" s="18"/>
      <c r="AG88" s="18"/>
      <c r="AH88" s="18"/>
      <c r="AI88" s="18"/>
      <c r="AJ88" s="18"/>
      <c r="AK88" s="18"/>
      <c r="AL88" s="18"/>
      <c r="AM88" s="18"/>
      <c r="AN88" s="18"/>
      <c r="AO88" s="18"/>
      <c r="AP88" s="18"/>
    </row>
    <row r="89" spans="1:42" x14ac:dyDescent="0.25">
      <c r="A89" s="237" t="s">
        <v>323</v>
      </c>
      <c r="B89" s="87" t="s">
        <v>88</v>
      </c>
      <c r="D89" s="123">
        <v>54</v>
      </c>
      <c r="E89" s="87" t="s">
        <v>10</v>
      </c>
      <c r="G89" s="56">
        <f t="shared" si="28"/>
        <v>0</v>
      </c>
      <c r="H89" s="57">
        <v>93</v>
      </c>
      <c r="I89" s="69"/>
      <c r="J89" s="56">
        <f t="shared" si="29"/>
        <v>0</v>
      </c>
      <c r="K89" s="57">
        <v>160</v>
      </c>
      <c r="L89" s="57">
        <f t="shared" si="30"/>
        <v>0</v>
      </c>
      <c r="M89" s="86"/>
      <c r="N89" s="125"/>
      <c r="O89" s="125"/>
      <c r="P89" s="45"/>
      <c r="AE89" s="18"/>
      <c r="AF89" s="18"/>
      <c r="AG89" s="18"/>
      <c r="AH89" s="18"/>
      <c r="AI89" s="18"/>
      <c r="AJ89" s="18"/>
      <c r="AK89" s="18"/>
      <c r="AL89" s="18"/>
      <c r="AM89" s="18"/>
      <c r="AN89" s="18"/>
      <c r="AO89" s="18"/>
      <c r="AP89" s="18"/>
    </row>
    <row r="90" spans="1:42" x14ac:dyDescent="0.25">
      <c r="A90" s="237" t="s">
        <v>324</v>
      </c>
      <c r="B90" s="12" t="s">
        <v>63</v>
      </c>
      <c r="D90" s="123">
        <v>4</v>
      </c>
      <c r="E90" s="113" t="s">
        <v>10</v>
      </c>
      <c r="G90" s="58">
        <f>D90*F90</f>
        <v>0</v>
      </c>
      <c r="H90" s="59"/>
      <c r="I90" s="71"/>
      <c r="J90" s="58">
        <f>D90*I90</f>
        <v>0</v>
      </c>
      <c r="K90" s="59"/>
      <c r="L90" s="59">
        <f>SUM(G90+J90)</f>
        <v>0</v>
      </c>
      <c r="M90" s="87"/>
      <c r="N90" s="125"/>
      <c r="O90" s="125"/>
      <c r="P90" s="45"/>
      <c r="Q90" s="87"/>
      <c r="R90" s="87"/>
      <c r="S90" s="87"/>
      <c r="T90" s="87"/>
      <c r="U90" s="87"/>
      <c r="V90" s="87"/>
      <c r="W90" s="87"/>
      <c r="X90" s="87"/>
      <c r="Y90" s="87"/>
      <c r="Z90" s="87"/>
      <c r="AA90" s="87"/>
      <c r="AB90" s="87"/>
      <c r="AC90" s="87"/>
      <c r="AD90" s="87"/>
    </row>
    <row r="91" spans="1:42" x14ac:dyDescent="0.25">
      <c r="A91" s="237" t="s">
        <v>325</v>
      </c>
      <c r="B91" s="12" t="s">
        <v>28</v>
      </c>
      <c r="D91" s="140">
        <v>20</v>
      </c>
      <c r="E91" s="61" t="s">
        <v>10</v>
      </c>
      <c r="G91" s="56">
        <f t="shared" si="28"/>
        <v>0</v>
      </c>
      <c r="H91" s="57">
        <v>2122.7999999999997</v>
      </c>
      <c r="I91" s="69"/>
      <c r="J91" s="56">
        <f t="shared" si="29"/>
        <v>0</v>
      </c>
      <c r="K91" s="57">
        <v>2122.7999999999997</v>
      </c>
      <c r="L91" s="57">
        <f t="shared" si="30"/>
        <v>0</v>
      </c>
      <c r="M91" s="123"/>
      <c r="N91" s="125"/>
      <c r="O91" s="125"/>
      <c r="P91" s="45"/>
      <c r="AE91" s="18"/>
    </row>
    <row r="92" spans="1:42" x14ac:dyDescent="0.25">
      <c r="A92" s="237" t="s">
        <v>326</v>
      </c>
      <c r="B92" s="87" t="s">
        <v>76</v>
      </c>
      <c r="D92" s="140">
        <v>5</v>
      </c>
      <c r="E92" s="87" t="s">
        <v>10</v>
      </c>
      <c r="G92" s="56">
        <f t="shared" si="28"/>
        <v>0</v>
      </c>
      <c r="H92" s="57">
        <v>2122.7999999999997</v>
      </c>
      <c r="I92" s="69"/>
      <c r="J92" s="56">
        <f t="shared" si="29"/>
        <v>0</v>
      </c>
      <c r="K92" s="57">
        <v>2122.7999999999997</v>
      </c>
      <c r="L92" s="57">
        <f t="shared" si="30"/>
        <v>0</v>
      </c>
      <c r="M92" s="123"/>
      <c r="N92" s="125"/>
      <c r="O92" s="125"/>
      <c r="P92" s="45"/>
      <c r="AE92" s="18"/>
      <c r="AF92" s="18"/>
      <c r="AG92" s="18"/>
      <c r="AH92" s="18"/>
      <c r="AI92" s="18"/>
      <c r="AJ92" s="18"/>
      <c r="AK92" s="18"/>
      <c r="AL92" s="18"/>
      <c r="AM92" s="18"/>
      <c r="AN92" s="18"/>
      <c r="AO92" s="18"/>
      <c r="AP92" s="18"/>
    </row>
    <row r="93" spans="1:42" x14ac:dyDescent="0.25">
      <c r="A93" s="237" t="s">
        <v>327</v>
      </c>
      <c r="B93" s="12" t="s">
        <v>77</v>
      </c>
      <c r="D93" s="140">
        <v>17</v>
      </c>
      <c r="E93" s="61" t="s">
        <v>10</v>
      </c>
      <c r="G93" s="56">
        <f t="shared" si="28"/>
        <v>0</v>
      </c>
      <c r="H93" s="57">
        <v>2122.7999999999997</v>
      </c>
      <c r="I93" s="69"/>
      <c r="J93" s="56">
        <f t="shared" si="29"/>
        <v>0</v>
      </c>
      <c r="K93" s="57">
        <v>2122.7999999999997</v>
      </c>
      <c r="L93" s="57">
        <f t="shared" si="30"/>
        <v>0</v>
      </c>
      <c r="M93" s="123"/>
      <c r="N93" s="125"/>
      <c r="O93" s="125"/>
      <c r="P93" s="45"/>
      <c r="AE93" s="18"/>
    </row>
    <row r="94" spans="1:42" x14ac:dyDescent="0.25">
      <c r="A94" s="237" t="s">
        <v>328</v>
      </c>
      <c r="B94" s="87" t="s">
        <v>66</v>
      </c>
      <c r="D94" s="123">
        <v>10</v>
      </c>
      <c r="E94" s="87" t="s">
        <v>10</v>
      </c>
      <c r="G94" s="56">
        <f>D94*F94</f>
        <v>0</v>
      </c>
      <c r="H94" s="57">
        <v>2122.7999999999997</v>
      </c>
      <c r="I94" s="69"/>
      <c r="J94" s="56">
        <f>D94*I94</f>
        <v>0</v>
      </c>
      <c r="K94" s="57">
        <v>2122.7999999999997</v>
      </c>
      <c r="L94" s="57">
        <f>SUM(G94+J94)</f>
        <v>0</v>
      </c>
      <c r="M94" s="86"/>
      <c r="N94" s="125"/>
      <c r="O94" s="125"/>
      <c r="P94" s="45"/>
      <c r="R94" s="34"/>
      <c r="AE94" s="18"/>
      <c r="AF94" s="18"/>
      <c r="AG94" s="18"/>
      <c r="AH94" s="18"/>
      <c r="AI94" s="18"/>
      <c r="AJ94" s="18"/>
      <c r="AK94" s="18"/>
      <c r="AL94" s="18"/>
      <c r="AM94" s="18"/>
      <c r="AN94" s="18"/>
      <c r="AO94" s="18"/>
      <c r="AP94" s="18"/>
    </row>
    <row r="95" spans="1:42" x14ac:dyDescent="0.25">
      <c r="A95" s="237" t="s">
        <v>356</v>
      </c>
      <c r="B95" s="87" t="s">
        <v>87</v>
      </c>
      <c r="D95" s="123">
        <v>10</v>
      </c>
      <c r="E95" s="87" t="s">
        <v>10</v>
      </c>
      <c r="G95" s="56">
        <f t="shared" si="28"/>
        <v>0</v>
      </c>
      <c r="I95" s="69"/>
      <c r="J95" s="56">
        <f t="shared" si="29"/>
        <v>0</v>
      </c>
      <c r="K95" s="57"/>
      <c r="L95" s="57">
        <f t="shared" si="30"/>
        <v>0</v>
      </c>
      <c r="M95" s="86"/>
      <c r="N95" s="125"/>
      <c r="O95" s="125"/>
      <c r="P95" s="45"/>
      <c r="AE95" s="18"/>
      <c r="AF95" s="18"/>
      <c r="AG95" s="18"/>
      <c r="AH95" s="18"/>
      <c r="AI95" s="18"/>
      <c r="AJ95" s="18"/>
      <c r="AK95" s="18"/>
      <c r="AL95" s="18"/>
      <c r="AM95" s="18"/>
      <c r="AN95" s="18"/>
      <c r="AO95" s="18"/>
      <c r="AP95" s="18"/>
    </row>
    <row r="96" spans="1:42" x14ac:dyDescent="0.25">
      <c r="A96" s="237" t="s">
        <v>330</v>
      </c>
      <c r="B96" s="87" t="s">
        <v>225</v>
      </c>
      <c r="D96" s="211">
        <v>2</v>
      </c>
      <c r="E96" s="87" t="s">
        <v>10</v>
      </c>
      <c r="G96" s="56">
        <f t="shared" si="28"/>
        <v>0</v>
      </c>
      <c r="H96" s="69"/>
      <c r="I96" s="69"/>
      <c r="J96" s="56">
        <f t="shared" si="29"/>
        <v>0</v>
      </c>
      <c r="K96" s="57"/>
      <c r="L96" s="57">
        <f t="shared" ref="L96" si="31">SUM(G96+J96)</f>
        <v>0</v>
      </c>
      <c r="M96" s="86"/>
      <c r="N96" s="116"/>
      <c r="O96" s="116"/>
      <c r="P96" s="45"/>
      <c r="AE96" s="18"/>
      <c r="AF96" s="18"/>
      <c r="AG96" s="18"/>
      <c r="AH96" s="18"/>
      <c r="AI96" s="18"/>
      <c r="AJ96" s="18"/>
      <c r="AK96" s="18"/>
      <c r="AL96" s="18"/>
      <c r="AM96" s="18"/>
      <c r="AN96" s="18"/>
      <c r="AO96" s="18"/>
      <c r="AP96" s="18"/>
    </row>
    <row r="97" spans="1:41" x14ac:dyDescent="0.25">
      <c r="A97" s="237" t="s">
        <v>331</v>
      </c>
      <c r="B97" s="87" t="s">
        <v>223</v>
      </c>
      <c r="D97" s="211">
        <v>1</v>
      </c>
      <c r="E97" s="87" t="s">
        <v>10</v>
      </c>
      <c r="G97" s="56">
        <f t="shared" ref="G97" si="32">F97*D97</f>
        <v>0</v>
      </c>
      <c r="H97" s="57">
        <v>2122.7999999999997</v>
      </c>
      <c r="I97" s="69"/>
      <c r="J97" s="56"/>
      <c r="K97" s="57">
        <v>2122.7999999999997</v>
      </c>
      <c r="L97" s="57">
        <f t="shared" ref="L97:L98" si="33">J97+G97</f>
        <v>0</v>
      </c>
      <c r="M97" s="114"/>
      <c r="N97" s="212"/>
      <c r="O97" s="212"/>
      <c r="P97" s="45"/>
      <c r="Q97" s="12"/>
      <c r="R97" s="12"/>
      <c r="T97" s="12"/>
      <c r="U97" s="87"/>
      <c r="V97" s="87"/>
      <c r="W97" s="87"/>
      <c r="X97" s="87"/>
      <c r="Y97" s="87"/>
      <c r="Z97" s="87"/>
      <c r="AA97" s="87"/>
      <c r="AB97" s="87"/>
      <c r="AC97" s="87"/>
      <c r="AD97" s="87"/>
    </row>
    <row r="98" spans="1:41" x14ac:dyDescent="0.25">
      <c r="A98" s="243"/>
      <c r="B98" s="15" t="s">
        <v>62</v>
      </c>
      <c r="D98" s="211">
        <v>1</v>
      </c>
      <c r="E98" s="87" t="s">
        <v>10</v>
      </c>
      <c r="G98" s="56"/>
      <c r="I98" s="62"/>
      <c r="J98" s="56">
        <f t="shared" ref="J98" si="34">I98*D98</f>
        <v>0</v>
      </c>
      <c r="K98" s="57"/>
      <c r="L98" s="57">
        <f t="shared" si="33"/>
        <v>0</v>
      </c>
      <c r="M98" s="48"/>
      <c r="N98" s="212"/>
      <c r="O98" s="212"/>
      <c r="P98" s="45"/>
      <c r="Q98" s="12"/>
      <c r="R98" s="12"/>
      <c r="T98" s="12"/>
      <c r="U98" s="87"/>
      <c r="V98" s="87"/>
      <c r="W98" s="87"/>
      <c r="X98" s="87"/>
      <c r="Y98" s="87"/>
      <c r="Z98" s="87"/>
      <c r="AA98" s="87"/>
      <c r="AB98" s="87"/>
      <c r="AC98" s="87"/>
      <c r="AD98" s="87"/>
    </row>
    <row r="99" spans="1:41" x14ac:dyDescent="0.25">
      <c r="A99" s="238" t="s">
        <v>332</v>
      </c>
      <c r="B99" s="12" t="s">
        <v>78</v>
      </c>
      <c r="D99" s="140">
        <v>750</v>
      </c>
      <c r="E99" s="61" t="s">
        <v>10</v>
      </c>
      <c r="G99" s="56">
        <f t="shared" si="28"/>
        <v>0</v>
      </c>
      <c r="H99" s="57">
        <v>686</v>
      </c>
      <c r="I99" s="69"/>
      <c r="J99" s="56">
        <f t="shared" si="29"/>
        <v>0</v>
      </c>
      <c r="K99" s="57">
        <v>313.60000000000002</v>
      </c>
      <c r="L99" s="57">
        <f t="shared" si="30"/>
        <v>0</v>
      </c>
      <c r="M99" s="123"/>
      <c r="N99" s="125"/>
      <c r="O99" s="125"/>
      <c r="P99" s="45"/>
      <c r="AE99" s="18"/>
    </row>
    <row r="100" spans="1:41" x14ac:dyDescent="0.25">
      <c r="A100" s="238" t="s">
        <v>332</v>
      </c>
      <c r="B100" s="12" t="s">
        <v>79</v>
      </c>
      <c r="D100" s="140">
        <v>450</v>
      </c>
      <c r="E100" s="61" t="s">
        <v>10</v>
      </c>
      <c r="G100" s="56">
        <f t="shared" si="28"/>
        <v>0</v>
      </c>
      <c r="H100" s="57">
        <v>882</v>
      </c>
      <c r="I100" s="69"/>
      <c r="J100" s="56">
        <f t="shared" si="29"/>
        <v>0</v>
      </c>
      <c r="K100" s="57">
        <v>743.40000000000009</v>
      </c>
      <c r="L100" s="57">
        <f t="shared" si="30"/>
        <v>0</v>
      </c>
      <c r="M100" s="123"/>
      <c r="N100" s="125"/>
      <c r="O100" s="125"/>
      <c r="P100" s="45"/>
      <c r="AE100" s="18"/>
    </row>
    <row r="101" spans="1:41" x14ac:dyDescent="0.25">
      <c r="A101" s="242"/>
      <c r="B101" s="12"/>
      <c r="D101" s="140"/>
      <c r="E101" s="61"/>
      <c r="F101" s="55"/>
      <c r="G101" s="56"/>
      <c r="I101" s="69"/>
      <c r="J101" s="56"/>
      <c r="K101" s="57"/>
      <c r="M101" s="123"/>
      <c r="N101" s="125"/>
      <c r="O101" s="125"/>
      <c r="P101" s="45"/>
      <c r="AE101" s="18"/>
    </row>
    <row r="102" spans="1:41" x14ac:dyDescent="0.25">
      <c r="A102" s="242"/>
      <c r="B102" s="12"/>
      <c r="E102" s="61"/>
      <c r="F102" s="70"/>
      <c r="G102" s="56"/>
      <c r="H102" s="59"/>
      <c r="I102" s="71"/>
      <c r="J102" s="56"/>
      <c r="K102" s="96"/>
      <c r="M102" s="97"/>
      <c r="N102" s="125"/>
      <c r="O102" s="125"/>
      <c r="P102" s="45"/>
      <c r="Q102" s="87"/>
      <c r="S102" s="45"/>
      <c r="AE102" s="18"/>
      <c r="AF102" s="18"/>
      <c r="AG102" s="18"/>
      <c r="AH102" s="18"/>
      <c r="AI102" s="18"/>
      <c r="AJ102" s="18"/>
      <c r="AK102" s="18"/>
      <c r="AL102" s="18"/>
      <c r="AM102" s="18"/>
      <c r="AN102" s="18"/>
    </row>
    <row r="103" spans="1:41" x14ac:dyDescent="0.25">
      <c r="A103" s="242"/>
      <c r="B103" s="38" t="s">
        <v>34</v>
      </c>
      <c r="F103" s="55"/>
      <c r="G103" s="56"/>
      <c r="J103" s="56"/>
      <c r="N103" s="125"/>
      <c r="O103" s="125"/>
      <c r="P103" s="45"/>
    </row>
    <row r="104" spans="1:41" x14ac:dyDescent="0.25">
      <c r="A104" s="242"/>
      <c r="F104" s="55"/>
      <c r="G104" s="56"/>
      <c r="J104" s="56"/>
      <c r="N104" s="125"/>
      <c r="O104" s="125"/>
      <c r="P104" s="45"/>
    </row>
    <row r="105" spans="1:41" x14ac:dyDescent="0.25">
      <c r="A105" s="237" t="s">
        <v>333</v>
      </c>
      <c r="B105" s="12" t="s">
        <v>375</v>
      </c>
      <c r="D105" s="123">
        <v>25</v>
      </c>
      <c r="E105" s="48" t="s">
        <v>10</v>
      </c>
      <c r="G105" s="56">
        <f t="shared" ref="G105:G129" si="35">D105*F105</f>
        <v>0</v>
      </c>
      <c r="H105" s="68"/>
      <c r="I105" s="70"/>
      <c r="J105" s="56">
        <f t="shared" ref="J105:J129" si="36">D105*I105</f>
        <v>0</v>
      </c>
      <c r="K105" s="96"/>
      <c r="L105" s="57">
        <f t="shared" ref="L105:L129" si="37">SUM(G105+J105)</f>
        <v>0</v>
      </c>
      <c r="M105" s="104"/>
      <c r="N105" s="125"/>
      <c r="O105" s="125"/>
      <c r="P105" s="45"/>
      <c r="S105" s="45"/>
      <c r="AE105" s="18"/>
      <c r="AF105" s="18"/>
      <c r="AG105" s="18"/>
      <c r="AH105" s="18"/>
      <c r="AI105" s="18"/>
      <c r="AJ105" s="18"/>
      <c r="AK105" s="18"/>
      <c r="AL105" s="18"/>
      <c r="AM105" s="18"/>
      <c r="AN105" s="18"/>
      <c r="AO105" s="18"/>
    </row>
    <row r="106" spans="1:41" x14ac:dyDescent="0.25">
      <c r="A106" s="237" t="s">
        <v>334</v>
      </c>
      <c r="B106" s="12" t="s">
        <v>97</v>
      </c>
      <c r="D106" s="123">
        <v>25</v>
      </c>
      <c r="E106" s="48" t="s">
        <v>10</v>
      </c>
      <c r="G106" s="56">
        <f t="shared" si="35"/>
        <v>0</v>
      </c>
      <c r="H106" s="68"/>
      <c r="I106" s="70"/>
      <c r="J106" s="56">
        <f t="shared" si="36"/>
        <v>0</v>
      </c>
      <c r="K106" s="96"/>
      <c r="L106" s="57">
        <f t="shared" si="37"/>
        <v>0</v>
      </c>
      <c r="M106" s="104"/>
      <c r="N106" s="125"/>
      <c r="O106" s="125"/>
      <c r="P106" s="45"/>
      <c r="S106" s="45"/>
      <c r="AE106" s="18"/>
      <c r="AF106" s="18"/>
      <c r="AG106" s="18"/>
      <c r="AH106" s="18"/>
      <c r="AI106" s="18"/>
      <c r="AJ106" s="18"/>
      <c r="AK106" s="18"/>
      <c r="AL106" s="18"/>
      <c r="AM106" s="18"/>
      <c r="AN106" s="18"/>
      <c r="AO106" s="18"/>
    </row>
    <row r="107" spans="1:41" x14ac:dyDescent="0.25">
      <c r="A107" s="237" t="s">
        <v>335</v>
      </c>
      <c r="B107" s="12" t="s">
        <v>59</v>
      </c>
      <c r="D107" s="123">
        <v>150</v>
      </c>
      <c r="E107" s="48" t="s">
        <v>11</v>
      </c>
      <c r="G107" s="56">
        <f t="shared" si="35"/>
        <v>0</v>
      </c>
      <c r="H107" s="59"/>
      <c r="I107" s="71"/>
      <c r="J107" s="56">
        <f t="shared" si="36"/>
        <v>0</v>
      </c>
      <c r="K107" s="96"/>
      <c r="L107" s="57">
        <f t="shared" si="37"/>
        <v>0</v>
      </c>
      <c r="M107" s="104"/>
      <c r="N107" s="125"/>
      <c r="O107" s="125"/>
      <c r="P107" s="45"/>
      <c r="S107" s="45"/>
      <c r="AE107" s="18"/>
      <c r="AF107" s="18"/>
      <c r="AG107" s="18"/>
      <c r="AH107" s="18"/>
      <c r="AI107" s="18"/>
      <c r="AJ107" s="18"/>
      <c r="AK107" s="18"/>
      <c r="AL107" s="18"/>
      <c r="AM107" s="18"/>
      <c r="AN107" s="18"/>
      <c r="AO107" s="18"/>
    </row>
    <row r="108" spans="1:41" x14ac:dyDescent="0.25">
      <c r="A108" s="237" t="s">
        <v>335</v>
      </c>
      <c r="B108" s="12" t="s">
        <v>92</v>
      </c>
      <c r="D108" s="123">
        <v>145</v>
      </c>
      <c r="E108" s="48" t="s">
        <v>11</v>
      </c>
      <c r="G108" s="56">
        <f>D108*F108</f>
        <v>0</v>
      </c>
      <c r="H108" s="68"/>
      <c r="I108" s="70"/>
      <c r="J108" s="56">
        <f>D108*I108</f>
        <v>0</v>
      </c>
      <c r="K108" s="96"/>
      <c r="L108" s="57">
        <f>SUM(G108+J108)</f>
        <v>0</v>
      </c>
      <c r="M108" s="104"/>
      <c r="N108" s="125"/>
      <c r="O108" s="125"/>
      <c r="P108" s="45"/>
      <c r="S108" s="45"/>
      <c r="AE108" s="18"/>
      <c r="AF108" s="18"/>
      <c r="AG108" s="18"/>
      <c r="AH108" s="18"/>
      <c r="AI108" s="18"/>
      <c r="AJ108" s="18"/>
      <c r="AK108" s="18"/>
      <c r="AL108" s="18"/>
      <c r="AM108" s="18"/>
      <c r="AN108" s="18"/>
      <c r="AO108" s="18"/>
    </row>
    <row r="109" spans="1:41" x14ac:dyDescent="0.25">
      <c r="A109" s="237" t="s">
        <v>335</v>
      </c>
      <c r="B109" s="12" t="s">
        <v>85</v>
      </c>
      <c r="D109" s="123">
        <v>65</v>
      </c>
      <c r="E109" s="48" t="s">
        <v>11</v>
      </c>
      <c r="G109" s="56">
        <f t="shared" si="35"/>
        <v>0</v>
      </c>
      <c r="H109" s="75"/>
      <c r="J109" s="56">
        <f t="shared" si="36"/>
        <v>0</v>
      </c>
      <c r="L109" s="57">
        <f t="shared" si="37"/>
        <v>0</v>
      </c>
      <c r="M109" s="97"/>
      <c r="N109" s="125"/>
      <c r="O109" s="125"/>
      <c r="P109" s="45"/>
      <c r="R109" s="45"/>
      <c r="AE109" s="18"/>
      <c r="AF109" s="18"/>
      <c r="AG109" s="18"/>
      <c r="AH109" s="18"/>
      <c r="AI109" s="18"/>
      <c r="AJ109" s="18"/>
      <c r="AK109" s="18"/>
      <c r="AL109" s="18"/>
      <c r="AM109" s="18"/>
      <c r="AN109" s="18"/>
    </row>
    <row r="110" spans="1:41" x14ac:dyDescent="0.25">
      <c r="A110" s="237" t="s">
        <v>336</v>
      </c>
      <c r="B110" s="12" t="s">
        <v>68</v>
      </c>
      <c r="D110" s="170">
        <v>45</v>
      </c>
      <c r="E110" s="48" t="s">
        <v>11</v>
      </c>
      <c r="G110" s="56">
        <f t="shared" si="35"/>
        <v>0</v>
      </c>
      <c r="H110" s="68"/>
      <c r="I110" s="70"/>
      <c r="J110" s="56">
        <f t="shared" si="36"/>
        <v>0</v>
      </c>
      <c r="K110" s="96"/>
      <c r="L110" s="57">
        <f t="shared" si="37"/>
        <v>0</v>
      </c>
      <c r="M110" s="97"/>
      <c r="N110" s="125"/>
      <c r="O110" s="125"/>
      <c r="P110" s="45"/>
      <c r="S110" s="45"/>
      <c r="AE110" s="18"/>
      <c r="AF110" s="18"/>
      <c r="AG110" s="18"/>
      <c r="AH110" s="18"/>
      <c r="AI110" s="18"/>
      <c r="AJ110" s="18"/>
      <c r="AK110" s="18"/>
      <c r="AL110" s="18"/>
      <c r="AM110" s="18"/>
      <c r="AN110" s="18"/>
      <c r="AO110" s="18"/>
    </row>
    <row r="111" spans="1:41" x14ac:dyDescent="0.25">
      <c r="A111" s="242"/>
      <c r="B111" s="12"/>
      <c r="E111" s="48"/>
      <c r="F111" s="70"/>
      <c r="G111" s="56"/>
      <c r="H111" s="68"/>
      <c r="I111" s="70"/>
      <c r="J111" s="56"/>
      <c r="K111" s="96"/>
      <c r="M111" s="97"/>
      <c r="N111" s="125"/>
      <c r="O111" s="125"/>
      <c r="P111" s="45"/>
      <c r="S111" s="45"/>
      <c r="AE111" s="18"/>
      <c r="AF111" s="18"/>
      <c r="AG111" s="18"/>
      <c r="AH111" s="18"/>
      <c r="AI111" s="18"/>
      <c r="AJ111" s="18"/>
      <c r="AK111" s="18"/>
      <c r="AL111" s="18"/>
      <c r="AM111" s="18"/>
      <c r="AN111" s="18"/>
      <c r="AO111" s="18"/>
    </row>
    <row r="112" spans="1:41" x14ac:dyDescent="0.25">
      <c r="A112" s="243"/>
      <c r="B112" s="12"/>
      <c r="G112" s="56"/>
      <c r="I112" s="69"/>
      <c r="J112" s="56"/>
      <c r="M112" s="100"/>
      <c r="N112" s="125"/>
      <c r="O112" s="125"/>
      <c r="P112" s="45"/>
      <c r="Q112" s="12"/>
      <c r="R112" s="87"/>
      <c r="S112" s="87"/>
      <c r="T112" s="87"/>
      <c r="U112" s="87"/>
      <c r="V112" s="87"/>
      <c r="W112" s="87"/>
      <c r="X112" s="87"/>
      <c r="Y112" s="87"/>
      <c r="Z112" s="87"/>
      <c r="AA112" s="87"/>
      <c r="AB112" s="87"/>
      <c r="AC112" s="87"/>
      <c r="AD112" s="87"/>
    </row>
    <row r="113" spans="1:41" x14ac:dyDescent="0.25">
      <c r="A113" s="242"/>
      <c r="B113" s="131" t="s">
        <v>38</v>
      </c>
      <c r="C113" s="132"/>
      <c r="D113" s="133"/>
      <c r="E113" s="132"/>
      <c r="F113" s="252"/>
      <c r="G113" s="56"/>
      <c r="I113" s="69"/>
      <c r="J113" s="56"/>
      <c r="N113" s="125"/>
      <c r="O113" s="125"/>
      <c r="P113" s="45"/>
    </row>
    <row r="114" spans="1:41" x14ac:dyDescent="0.25">
      <c r="A114" s="242"/>
      <c r="F114" s="55"/>
      <c r="G114" s="56"/>
      <c r="J114" s="56"/>
      <c r="N114" s="125"/>
      <c r="O114" s="125"/>
      <c r="P114" s="45"/>
    </row>
    <row r="115" spans="1:41" x14ac:dyDescent="0.25">
      <c r="A115" s="237" t="s">
        <v>337</v>
      </c>
      <c r="B115" s="12" t="s">
        <v>60</v>
      </c>
      <c r="D115" s="138">
        <v>150</v>
      </c>
      <c r="E115" s="105" t="s">
        <v>11</v>
      </c>
      <c r="G115" s="56">
        <f t="shared" ref="G115:G123" si="38">D115*F115</f>
        <v>0</v>
      </c>
      <c r="H115" s="59"/>
      <c r="I115" s="71"/>
      <c r="J115" s="56">
        <f t="shared" ref="J115:J123" si="39">D115*I115</f>
        <v>0</v>
      </c>
      <c r="K115" s="96"/>
      <c r="L115" s="57">
        <f t="shared" ref="L115:L123" si="40">SUM(G115+J115)</f>
        <v>0</v>
      </c>
      <c r="M115" s="97"/>
      <c r="N115" s="125"/>
      <c r="O115" s="125"/>
      <c r="P115" s="45"/>
      <c r="S115" s="45"/>
      <c r="AE115" s="18"/>
      <c r="AF115" s="18"/>
      <c r="AG115" s="18"/>
      <c r="AH115" s="18"/>
      <c r="AI115" s="18"/>
      <c r="AJ115" s="18"/>
      <c r="AK115" s="18"/>
      <c r="AL115" s="18"/>
      <c r="AM115" s="18"/>
      <c r="AN115" s="18"/>
    </row>
    <row r="116" spans="1:41" x14ac:dyDescent="0.25">
      <c r="A116" s="237" t="s">
        <v>338</v>
      </c>
      <c r="B116" s="12" t="s">
        <v>61</v>
      </c>
      <c r="D116" s="138">
        <v>65</v>
      </c>
      <c r="E116" s="105" t="s">
        <v>11</v>
      </c>
      <c r="G116" s="56">
        <f t="shared" si="38"/>
        <v>0</v>
      </c>
      <c r="H116" s="59"/>
      <c r="I116" s="71"/>
      <c r="J116" s="56">
        <f t="shared" si="39"/>
        <v>0</v>
      </c>
      <c r="K116" s="96"/>
      <c r="L116" s="57">
        <f t="shared" si="40"/>
        <v>0</v>
      </c>
      <c r="M116" s="97"/>
      <c r="N116" s="125"/>
      <c r="O116" s="125"/>
      <c r="P116" s="45"/>
      <c r="S116" s="45"/>
      <c r="AE116" s="18"/>
      <c r="AF116" s="18"/>
      <c r="AG116" s="18"/>
      <c r="AH116" s="18"/>
      <c r="AI116" s="18"/>
      <c r="AJ116" s="18"/>
      <c r="AK116" s="18"/>
      <c r="AL116" s="18"/>
      <c r="AM116" s="18"/>
      <c r="AN116" s="18"/>
    </row>
    <row r="117" spans="1:41" x14ac:dyDescent="0.25">
      <c r="A117" s="237" t="s">
        <v>339</v>
      </c>
      <c r="B117" s="12" t="s">
        <v>89</v>
      </c>
      <c r="D117" s="123">
        <v>850</v>
      </c>
      <c r="E117" s="105" t="s">
        <v>11</v>
      </c>
      <c r="G117" s="56">
        <f t="shared" si="38"/>
        <v>0</v>
      </c>
      <c r="H117" s="59"/>
      <c r="I117" s="71"/>
      <c r="J117" s="56">
        <f t="shared" si="39"/>
        <v>0</v>
      </c>
      <c r="K117" s="96"/>
      <c r="L117" s="57">
        <f t="shared" si="40"/>
        <v>0</v>
      </c>
      <c r="M117" s="97"/>
      <c r="N117" s="125"/>
      <c r="O117" s="125"/>
      <c r="P117" s="45"/>
      <c r="S117" s="45"/>
      <c r="AE117" s="18"/>
      <c r="AF117" s="18"/>
      <c r="AG117" s="18"/>
      <c r="AH117" s="18"/>
      <c r="AI117" s="18"/>
      <c r="AJ117" s="18"/>
      <c r="AK117" s="18"/>
      <c r="AL117" s="18"/>
      <c r="AM117" s="18"/>
      <c r="AN117" s="18"/>
    </row>
    <row r="118" spans="1:41" x14ac:dyDescent="0.25">
      <c r="A118" s="237" t="s">
        <v>357</v>
      </c>
      <c r="B118" s="12" t="s">
        <v>64</v>
      </c>
      <c r="D118" s="123">
        <v>550</v>
      </c>
      <c r="E118" s="105" t="s">
        <v>11</v>
      </c>
      <c r="F118" s="68"/>
      <c r="G118" s="56">
        <f t="shared" si="38"/>
        <v>0</v>
      </c>
      <c r="H118" s="59"/>
      <c r="I118" s="71"/>
      <c r="J118" s="56">
        <f t="shared" si="39"/>
        <v>0</v>
      </c>
      <c r="K118" s="96"/>
      <c r="L118" s="57">
        <f t="shared" si="40"/>
        <v>0</v>
      </c>
      <c r="M118" s="97"/>
      <c r="N118" s="125"/>
      <c r="O118" s="125"/>
      <c r="P118" s="45"/>
      <c r="S118" s="45"/>
      <c r="AE118" s="18"/>
      <c r="AF118" s="18"/>
      <c r="AG118" s="18"/>
      <c r="AH118" s="18"/>
      <c r="AI118" s="18"/>
      <c r="AJ118" s="18"/>
      <c r="AK118" s="18"/>
      <c r="AL118" s="18"/>
      <c r="AM118" s="18"/>
      <c r="AN118" s="18"/>
    </row>
    <row r="119" spans="1:41" x14ac:dyDescent="0.25">
      <c r="A119" s="237" t="s">
        <v>358</v>
      </c>
      <c r="B119" s="12" t="s">
        <v>222</v>
      </c>
      <c r="D119" s="123">
        <v>220</v>
      </c>
      <c r="E119" s="105" t="s">
        <v>11</v>
      </c>
      <c r="F119" s="68"/>
      <c r="G119" s="56">
        <f t="shared" si="38"/>
        <v>0</v>
      </c>
      <c r="H119" s="59"/>
      <c r="I119" s="71"/>
      <c r="J119" s="56">
        <f t="shared" si="39"/>
        <v>0</v>
      </c>
      <c r="K119" s="96"/>
      <c r="L119" s="57">
        <f t="shared" si="40"/>
        <v>0</v>
      </c>
      <c r="M119" s="97"/>
      <c r="N119" s="125"/>
      <c r="O119" s="125"/>
      <c r="P119" s="45"/>
      <c r="S119" s="45"/>
      <c r="AE119" s="18"/>
      <c r="AF119" s="18"/>
      <c r="AG119" s="18"/>
      <c r="AH119" s="18"/>
      <c r="AI119" s="18"/>
      <c r="AJ119" s="18"/>
      <c r="AK119" s="18"/>
      <c r="AL119" s="18"/>
      <c r="AM119" s="18"/>
      <c r="AN119" s="18"/>
    </row>
    <row r="120" spans="1:41" x14ac:dyDescent="0.25">
      <c r="A120" s="237" t="s">
        <v>359</v>
      </c>
      <c r="B120" s="87" t="s">
        <v>278</v>
      </c>
      <c r="D120" s="123">
        <v>172</v>
      </c>
      <c r="E120" s="12" t="s">
        <v>11</v>
      </c>
      <c r="F120" s="55"/>
      <c r="G120" s="56">
        <f t="shared" si="38"/>
        <v>0</v>
      </c>
      <c r="J120" s="56">
        <f t="shared" si="39"/>
        <v>0</v>
      </c>
      <c r="K120" s="57"/>
      <c r="L120" s="57">
        <f t="shared" si="40"/>
        <v>0</v>
      </c>
      <c r="M120" s="43"/>
      <c r="N120" s="125"/>
      <c r="O120" s="125"/>
      <c r="P120" s="45"/>
      <c r="Q120" s="118"/>
      <c r="R120" s="87"/>
      <c r="T120" s="12"/>
      <c r="U120" s="87"/>
      <c r="V120" s="87"/>
      <c r="W120" s="87"/>
      <c r="X120" s="87"/>
      <c r="Y120" s="87"/>
      <c r="Z120" s="87"/>
      <c r="AA120" s="87"/>
      <c r="AB120" s="87"/>
      <c r="AC120" s="87"/>
      <c r="AD120" s="87"/>
    </row>
    <row r="121" spans="1:41" x14ac:dyDescent="0.25">
      <c r="A121" s="237" t="s">
        <v>360</v>
      </c>
      <c r="B121" s="87" t="s">
        <v>279</v>
      </c>
      <c r="D121" s="123">
        <v>25</v>
      </c>
      <c r="E121" s="12" t="s">
        <v>11</v>
      </c>
      <c r="F121" s="55"/>
      <c r="G121" s="56">
        <f t="shared" ref="G121" si="41">D121*F121</f>
        <v>0</v>
      </c>
      <c r="J121" s="56">
        <f t="shared" ref="J121" si="42">D121*I121</f>
        <v>0</v>
      </c>
      <c r="K121" s="57"/>
      <c r="L121" s="57">
        <f t="shared" ref="L121" si="43">SUM(G121+J121)</f>
        <v>0</v>
      </c>
      <c r="M121" s="43"/>
      <c r="N121" s="125"/>
      <c r="O121" s="125"/>
      <c r="P121" s="45"/>
      <c r="Q121" s="118"/>
      <c r="R121" s="87"/>
      <c r="T121" s="12"/>
      <c r="U121" s="87"/>
      <c r="V121" s="87"/>
      <c r="W121" s="87"/>
      <c r="X121" s="87"/>
      <c r="Y121" s="87"/>
      <c r="Z121" s="87"/>
      <c r="AA121" s="87"/>
      <c r="AB121" s="87"/>
      <c r="AC121" s="87"/>
      <c r="AD121" s="87"/>
    </row>
    <row r="122" spans="1:41" x14ac:dyDescent="0.25">
      <c r="A122" s="237" t="s">
        <v>361</v>
      </c>
      <c r="B122" s="87" t="s">
        <v>220</v>
      </c>
      <c r="D122" s="123">
        <v>60</v>
      </c>
      <c r="E122" s="12" t="s">
        <v>11</v>
      </c>
      <c r="F122" s="55"/>
      <c r="G122" s="56">
        <f t="shared" si="38"/>
        <v>0</v>
      </c>
      <c r="J122" s="56">
        <f t="shared" si="39"/>
        <v>0</v>
      </c>
      <c r="K122" s="57"/>
      <c r="L122" s="57">
        <f t="shared" si="40"/>
        <v>0</v>
      </c>
      <c r="M122" s="97"/>
      <c r="N122" s="125"/>
      <c r="O122" s="125"/>
      <c r="P122" s="45"/>
      <c r="Q122" s="118"/>
      <c r="R122" s="87"/>
      <c r="T122" s="12"/>
      <c r="U122" s="87"/>
      <c r="V122" s="87"/>
      <c r="W122" s="87"/>
      <c r="X122" s="87"/>
      <c r="Y122" s="87"/>
      <c r="Z122" s="87"/>
      <c r="AA122" s="87"/>
      <c r="AB122" s="87"/>
      <c r="AC122" s="87"/>
      <c r="AD122" s="87"/>
    </row>
    <row r="123" spans="1:41" x14ac:dyDescent="0.25">
      <c r="A123" s="237" t="s">
        <v>337</v>
      </c>
      <c r="B123" s="87" t="s">
        <v>391</v>
      </c>
      <c r="D123" s="123">
        <v>10</v>
      </c>
      <c r="E123" s="12" t="s">
        <v>11</v>
      </c>
      <c r="G123" s="56">
        <f t="shared" si="38"/>
        <v>0</v>
      </c>
      <c r="I123" s="69"/>
      <c r="J123" s="56">
        <f t="shared" si="39"/>
        <v>0</v>
      </c>
      <c r="L123" s="57">
        <f t="shared" si="40"/>
        <v>0</v>
      </c>
      <c r="M123" s="103"/>
      <c r="N123" s="125"/>
      <c r="O123" s="125"/>
      <c r="P123" s="45"/>
      <c r="Q123" s="42"/>
      <c r="R123" s="106"/>
      <c r="S123" s="107"/>
      <c r="T123" s="87"/>
      <c r="U123" s="106"/>
      <c r="V123" s="107"/>
      <c r="W123" s="87"/>
      <c r="X123" s="86"/>
      <c r="AE123" s="18"/>
      <c r="AF123" s="18"/>
      <c r="AG123" s="18"/>
      <c r="AH123" s="18"/>
      <c r="AI123" s="18"/>
      <c r="AJ123" s="18"/>
      <c r="AK123" s="18"/>
      <c r="AL123" s="18"/>
      <c r="AM123" s="18"/>
      <c r="AN123" s="18"/>
      <c r="AO123" s="18"/>
    </row>
    <row r="124" spans="1:41" x14ac:dyDescent="0.25">
      <c r="A124" s="242"/>
      <c r="B124" s="12"/>
      <c r="D124" s="138"/>
      <c r="E124" s="105"/>
      <c r="F124" s="68"/>
      <c r="G124" s="56"/>
      <c r="H124" s="59"/>
      <c r="I124" s="71"/>
      <c r="J124" s="62"/>
      <c r="K124" s="99"/>
      <c r="L124" s="69"/>
      <c r="M124" s="119"/>
      <c r="N124" s="125"/>
      <c r="O124" s="125"/>
      <c r="P124" s="45"/>
      <c r="S124" s="45"/>
      <c r="AE124" s="18"/>
      <c r="AF124" s="18"/>
      <c r="AG124" s="18"/>
      <c r="AH124" s="18"/>
      <c r="AI124" s="18"/>
      <c r="AJ124" s="18"/>
      <c r="AK124" s="18"/>
      <c r="AL124" s="18"/>
      <c r="AM124" s="18"/>
      <c r="AN124" s="18"/>
    </row>
    <row r="125" spans="1:41" x14ac:dyDescent="0.25">
      <c r="A125" s="246"/>
      <c r="E125" s="12"/>
      <c r="F125" s="55"/>
      <c r="G125" s="56"/>
      <c r="I125" s="69"/>
      <c r="J125" s="62"/>
      <c r="K125" s="100"/>
      <c r="L125" s="69"/>
      <c r="M125" s="103"/>
      <c r="N125" s="125"/>
      <c r="O125" s="125"/>
      <c r="P125" s="45"/>
      <c r="Q125" s="42"/>
      <c r="R125" s="106"/>
      <c r="S125" s="107"/>
      <c r="T125" s="87"/>
      <c r="U125" s="106"/>
      <c r="V125" s="107"/>
      <c r="W125" s="87"/>
      <c r="X125" s="86"/>
      <c r="AE125" s="18"/>
      <c r="AF125" s="18"/>
      <c r="AG125" s="18"/>
      <c r="AH125" s="18"/>
      <c r="AI125" s="18"/>
      <c r="AJ125" s="18"/>
      <c r="AK125" s="18"/>
      <c r="AL125" s="18"/>
      <c r="AM125" s="18"/>
      <c r="AN125" s="18"/>
      <c r="AO125" s="18"/>
    </row>
    <row r="126" spans="1:41" x14ac:dyDescent="0.25">
      <c r="A126" s="242"/>
      <c r="B126" s="67" t="s">
        <v>45</v>
      </c>
      <c r="F126" s="55"/>
      <c r="G126" s="56"/>
      <c r="I126" s="69"/>
      <c r="J126" s="62"/>
      <c r="K126" s="100"/>
      <c r="L126" s="69"/>
      <c r="M126" s="103"/>
      <c r="N126" s="125"/>
      <c r="O126" s="125"/>
      <c r="P126" s="45"/>
      <c r="AE126" s="18"/>
      <c r="AF126" s="18"/>
      <c r="AG126" s="18"/>
      <c r="AH126" s="18"/>
      <c r="AI126" s="18"/>
      <c r="AJ126" s="18"/>
      <c r="AK126" s="18"/>
      <c r="AL126" s="18"/>
      <c r="AM126" s="18"/>
      <c r="AN126" s="18"/>
      <c r="AO126" s="18"/>
    </row>
    <row r="127" spans="1:41" x14ac:dyDescent="0.25">
      <c r="A127" s="242"/>
      <c r="F127" s="55"/>
      <c r="G127" s="56"/>
      <c r="I127" s="69"/>
      <c r="J127" s="62"/>
      <c r="K127" s="100"/>
      <c r="L127" s="69"/>
      <c r="M127" s="103"/>
      <c r="N127" s="125"/>
      <c r="O127" s="125"/>
      <c r="P127" s="45"/>
      <c r="AE127" s="18"/>
      <c r="AF127" s="18"/>
      <c r="AG127" s="18"/>
      <c r="AH127" s="18"/>
      <c r="AI127" s="18"/>
      <c r="AJ127" s="18"/>
      <c r="AK127" s="18"/>
      <c r="AL127" s="18"/>
      <c r="AM127" s="18"/>
      <c r="AN127" s="18"/>
      <c r="AO127" s="18"/>
    </row>
    <row r="128" spans="1:41" s="12" customFormat="1" x14ac:dyDescent="0.25">
      <c r="A128" s="239" t="s">
        <v>344</v>
      </c>
      <c r="B128" s="78" t="s">
        <v>376</v>
      </c>
      <c r="C128" s="64"/>
      <c r="D128" s="108">
        <v>1</v>
      </c>
      <c r="E128" s="21" t="s">
        <v>10</v>
      </c>
      <c r="F128" s="253"/>
      <c r="G128" s="56">
        <f t="shared" si="35"/>
        <v>0</v>
      </c>
      <c r="H128" s="62"/>
      <c r="I128" s="62"/>
      <c r="J128" s="62">
        <f t="shared" si="36"/>
        <v>0</v>
      </c>
      <c r="K128" s="100"/>
      <c r="L128" s="69">
        <f t="shared" si="37"/>
        <v>0</v>
      </c>
      <c r="M128" s="100"/>
      <c r="N128" s="125"/>
      <c r="O128" s="125"/>
      <c r="P128" s="45"/>
    </row>
    <row r="129" spans="1:42" x14ac:dyDescent="0.25">
      <c r="A129" s="239" t="s">
        <v>345</v>
      </c>
      <c r="B129" s="35" t="s">
        <v>377</v>
      </c>
      <c r="C129" s="39"/>
      <c r="D129" s="108">
        <v>10</v>
      </c>
      <c r="E129" s="39" t="s">
        <v>13</v>
      </c>
      <c r="F129" s="62"/>
      <c r="G129" s="62">
        <f t="shared" si="35"/>
        <v>0</v>
      </c>
      <c r="H129" s="62"/>
      <c r="I129" s="62"/>
      <c r="J129" s="62">
        <f t="shared" si="36"/>
        <v>0</v>
      </c>
      <c r="K129" s="69"/>
      <c r="L129" s="55">
        <f t="shared" si="37"/>
        <v>0</v>
      </c>
      <c r="M129" s="43"/>
      <c r="N129" s="125"/>
      <c r="O129" s="125"/>
      <c r="P129" s="45"/>
      <c r="R129" s="42"/>
      <c r="AE129" s="18"/>
      <c r="AF129" s="18"/>
      <c r="AG129" s="18"/>
      <c r="AH129" s="18"/>
      <c r="AI129" s="18"/>
      <c r="AJ129" s="18"/>
      <c r="AK129" s="18"/>
      <c r="AL129" s="18"/>
      <c r="AM129" s="18"/>
      <c r="AN129" s="18"/>
      <c r="AO129" s="18"/>
      <c r="AP129" s="18"/>
    </row>
    <row r="130" spans="1:42" x14ac:dyDescent="0.25">
      <c r="A130" s="166"/>
      <c r="B130" s="35"/>
      <c r="C130" s="39"/>
      <c r="D130" s="108"/>
      <c r="E130" s="39"/>
      <c r="F130" s="62"/>
      <c r="G130" s="62"/>
      <c r="H130" s="62"/>
      <c r="I130" s="62"/>
      <c r="J130" s="62"/>
      <c r="K130" s="69"/>
      <c r="L130" s="55"/>
      <c r="M130" s="43"/>
      <c r="N130" s="125"/>
      <c r="O130" s="125"/>
      <c r="P130" s="45"/>
      <c r="R130" s="42"/>
      <c r="AE130" s="18"/>
      <c r="AF130" s="18"/>
      <c r="AG130" s="18"/>
      <c r="AH130" s="18"/>
      <c r="AI130" s="18"/>
      <c r="AJ130" s="18"/>
      <c r="AK130" s="18"/>
      <c r="AL130" s="18"/>
      <c r="AM130" s="18"/>
      <c r="AN130" s="18"/>
      <c r="AO130" s="18"/>
      <c r="AP130" s="18"/>
    </row>
    <row r="131" spans="1:42" x14ac:dyDescent="0.25">
      <c r="A131" s="166"/>
      <c r="B131" s="40"/>
      <c r="C131" s="19"/>
      <c r="D131" s="108"/>
      <c r="E131" s="39"/>
      <c r="F131" s="62"/>
      <c r="G131" s="56"/>
      <c r="H131" s="56"/>
      <c r="I131" s="62"/>
      <c r="J131" s="56"/>
      <c r="M131" s="18"/>
      <c r="N131" s="125"/>
      <c r="O131" s="125"/>
      <c r="P131" s="45"/>
    </row>
    <row r="132" spans="1:42" s="12" customFormat="1" x14ac:dyDescent="0.25">
      <c r="A132" s="166"/>
      <c r="B132" s="63" t="s">
        <v>51</v>
      </c>
      <c r="C132" s="21"/>
      <c r="D132" s="108"/>
      <c r="E132" s="21"/>
      <c r="F132" s="62"/>
      <c r="G132" s="62"/>
      <c r="H132" s="62"/>
      <c r="I132" s="62"/>
      <c r="J132" s="62"/>
      <c r="K132" s="100"/>
      <c r="L132" s="69"/>
      <c r="M132" s="18"/>
      <c r="N132" s="125"/>
      <c r="O132" s="125"/>
      <c r="P132" s="45"/>
      <c r="Q132" s="18"/>
      <c r="R132" s="18"/>
      <c r="S132" s="18"/>
      <c r="T132" s="18"/>
      <c r="U132" s="18"/>
      <c r="V132" s="18"/>
      <c r="W132" s="18"/>
      <c r="X132" s="18"/>
      <c r="Y132" s="18"/>
      <c r="Z132" s="18"/>
      <c r="AA132" s="18"/>
      <c r="AB132" s="18"/>
      <c r="AC132" s="18"/>
      <c r="AD132" s="18"/>
    </row>
    <row r="133" spans="1:42" x14ac:dyDescent="0.25">
      <c r="A133" s="166"/>
      <c r="B133" s="40"/>
      <c r="C133" s="39"/>
      <c r="D133" s="108"/>
      <c r="E133" s="39"/>
      <c r="F133" s="62"/>
      <c r="G133" s="56"/>
      <c r="H133" s="56"/>
      <c r="I133" s="62"/>
      <c r="J133" s="56"/>
      <c r="M133" s="18"/>
      <c r="N133" s="125"/>
      <c r="O133" s="125"/>
      <c r="P133" s="45"/>
    </row>
    <row r="134" spans="1:42" x14ac:dyDescent="0.25">
      <c r="A134" s="237" t="s">
        <v>347</v>
      </c>
      <c r="B134" s="128" t="s">
        <v>387</v>
      </c>
      <c r="C134" s="19"/>
      <c r="D134" s="108">
        <v>2</v>
      </c>
      <c r="E134" s="39" t="s">
        <v>10</v>
      </c>
      <c r="G134" s="56">
        <f t="shared" ref="G134:G137" si="44">D134*F134</f>
        <v>0</v>
      </c>
      <c r="H134" s="56"/>
      <c r="I134" s="62"/>
      <c r="J134" s="56">
        <f t="shared" ref="J134:J137" si="45">D134*I134</f>
        <v>0</v>
      </c>
      <c r="L134" s="57">
        <f t="shared" ref="L134:L137" si="46">SUM(G134+J134)</f>
        <v>0</v>
      </c>
      <c r="M134" s="120"/>
      <c r="N134" s="125"/>
      <c r="O134" s="125"/>
      <c r="P134" s="45"/>
    </row>
    <row r="135" spans="1:42" ht="18" customHeight="1" x14ac:dyDescent="0.25">
      <c r="A135" s="166"/>
      <c r="B135" s="145"/>
      <c r="C135" s="19"/>
      <c r="D135" s="108"/>
      <c r="E135" s="39"/>
      <c r="F135" s="62"/>
      <c r="G135" s="56"/>
      <c r="H135" s="56"/>
      <c r="I135" s="62"/>
      <c r="J135" s="56"/>
      <c r="M135" s="120"/>
      <c r="N135" s="125"/>
      <c r="O135" s="125"/>
      <c r="P135" s="45"/>
    </row>
    <row r="136" spans="1:42" ht="17.25" customHeight="1" x14ac:dyDescent="0.25">
      <c r="A136" s="237" t="s">
        <v>346</v>
      </c>
      <c r="B136" s="145" t="s">
        <v>385</v>
      </c>
      <c r="C136" s="19"/>
      <c r="D136" s="108">
        <v>2</v>
      </c>
      <c r="E136" s="39" t="s">
        <v>10</v>
      </c>
      <c r="G136" s="56">
        <f t="shared" si="44"/>
        <v>0</v>
      </c>
      <c r="H136" s="56"/>
      <c r="I136" s="62"/>
      <c r="J136" s="56">
        <f t="shared" si="45"/>
        <v>0</v>
      </c>
      <c r="L136" s="57">
        <f t="shared" si="46"/>
        <v>0</v>
      </c>
      <c r="M136" s="120"/>
      <c r="N136" s="125"/>
      <c r="O136" s="125"/>
      <c r="P136" s="45"/>
    </row>
    <row r="137" spans="1:42" ht="33.75" customHeight="1" x14ac:dyDescent="0.25">
      <c r="A137" s="237" t="s">
        <v>346</v>
      </c>
      <c r="B137" s="145" t="s">
        <v>386</v>
      </c>
      <c r="C137" s="19"/>
      <c r="D137" s="108">
        <v>2</v>
      </c>
      <c r="E137" s="39" t="s">
        <v>10</v>
      </c>
      <c r="G137" s="56">
        <f t="shared" si="44"/>
        <v>0</v>
      </c>
      <c r="H137" s="56"/>
      <c r="I137" s="62"/>
      <c r="J137" s="56">
        <f t="shared" si="45"/>
        <v>0</v>
      </c>
      <c r="L137" s="57">
        <f t="shared" si="46"/>
        <v>0</v>
      </c>
      <c r="M137" s="120"/>
      <c r="N137" s="125"/>
      <c r="O137" s="125"/>
      <c r="P137" s="45"/>
    </row>
    <row r="138" spans="1:42" s="12" customFormat="1" x14ac:dyDescent="0.25">
      <c r="A138" s="166"/>
      <c r="B138" s="135"/>
      <c r="C138" s="64"/>
      <c r="D138" s="108"/>
      <c r="E138" s="21"/>
      <c r="F138" s="62"/>
      <c r="G138" s="62"/>
      <c r="H138" s="62"/>
      <c r="I138" s="62"/>
      <c r="J138" s="62"/>
      <c r="K138" s="100"/>
      <c r="L138" s="69"/>
      <c r="M138" s="43"/>
      <c r="N138" s="125"/>
      <c r="O138" s="125"/>
      <c r="P138" s="45"/>
      <c r="Q138" s="18"/>
      <c r="R138" s="18"/>
      <c r="S138" s="18"/>
      <c r="T138" s="18"/>
      <c r="U138" s="18"/>
      <c r="V138" s="18"/>
      <c r="W138" s="18"/>
      <c r="X138" s="18"/>
      <c r="Y138" s="18"/>
      <c r="Z138" s="18"/>
      <c r="AA138" s="18"/>
      <c r="AB138" s="18"/>
      <c r="AC138" s="18"/>
      <c r="AD138" s="18"/>
    </row>
    <row r="139" spans="1:42" x14ac:dyDescent="0.25">
      <c r="A139" s="237" t="s">
        <v>348</v>
      </c>
      <c r="B139" s="135" t="s">
        <v>379</v>
      </c>
      <c r="C139" s="19"/>
      <c r="D139" s="190">
        <v>2</v>
      </c>
      <c r="E139" s="191" t="s">
        <v>10</v>
      </c>
      <c r="F139" s="68"/>
      <c r="G139" s="58">
        <f t="shared" ref="G139" si="47">D139*F139</f>
        <v>0</v>
      </c>
      <c r="H139" s="58"/>
      <c r="I139" s="60"/>
      <c r="J139" s="58">
        <f t="shared" ref="J139" si="48">D139*I139</f>
        <v>0</v>
      </c>
      <c r="K139" s="96"/>
      <c r="L139" s="59">
        <f t="shared" ref="L139" si="49">SUM(G139+J139)</f>
        <v>0</v>
      </c>
      <c r="M139" s="18"/>
      <c r="N139" s="125"/>
      <c r="O139" s="125"/>
      <c r="P139" s="45"/>
    </row>
    <row r="140" spans="1:42" s="12" customFormat="1" x14ac:dyDescent="0.25">
      <c r="A140" s="166"/>
      <c r="B140" s="135"/>
      <c r="C140" s="64"/>
      <c r="D140" s="108"/>
      <c r="E140" s="21"/>
      <c r="F140" s="62"/>
      <c r="G140" s="62"/>
      <c r="H140" s="62"/>
      <c r="I140" s="62"/>
      <c r="J140" s="62"/>
      <c r="K140" s="100"/>
      <c r="L140" s="69"/>
      <c r="M140" s="43"/>
      <c r="N140" s="125"/>
      <c r="O140" s="125"/>
      <c r="P140" s="45"/>
      <c r="Q140" s="18"/>
      <c r="R140" s="18"/>
      <c r="S140" s="18"/>
      <c r="T140" s="18"/>
      <c r="U140" s="18"/>
      <c r="V140" s="18"/>
      <c r="W140" s="18"/>
      <c r="X140" s="18"/>
      <c r="Y140" s="18"/>
      <c r="Z140" s="18"/>
      <c r="AA140" s="18"/>
      <c r="AB140" s="18"/>
      <c r="AC140" s="18"/>
      <c r="AD140" s="18"/>
    </row>
    <row r="141" spans="1:42" x14ac:dyDescent="0.25">
      <c r="A141" s="166"/>
      <c r="B141" s="78"/>
      <c r="C141" s="19"/>
      <c r="D141" s="108"/>
      <c r="E141" s="39"/>
      <c r="F141" s="62"/>
      <c r="G141" s="56"/>
      <c r="H141" s="56"/>
      <c r="I141" s="62"/>
      <c r="J141" s="56"/>
      <c r="M141" s="84"/>
      <c r="N141" s="125"/>
      <c r="O141" s="125"/>
      <c r="P141" s="45"/>
    </row>
    <row r="142" spans="1:42" x14ac:dyDescent="0.25">
      <c r="A142" s="166"/>
      <c r="B142" s="67" t="s">
        <v>52</v>
      </c>
      <c r="C142" s="19"/>
      <c r="D142" s="141"/>
      <c r="E142" s="19"/>
      <c r="F142" s="62"/>
      <c r="G142" s="56"/>
      <c r="H142" s="56"/>
      <c r="I142" s="62"/>
      <c r="J142" s="56"/>
      <c r="M142" s="84"/>
      <c r="N142" s="125"/>
      <c r="O142" s="125"/>
      <c r="P142" s="45"/>
    </row>
    <row r="143" spans="1:42" x14ac:dyDescent="0.25">
      <c r="A143" s="166"/>
      <c r="B143" s="40"/>
      <c r="C143" s="19"/>
      <c r="D143" s="141"/>
      <c r="E143" s="19"/>
      <c r="F143" s="62"/>
      <c r="G143" s="56"/>
      <c r="H143" s="56"/>
      <c r="I143" s="62"/>
      <c r="J143" s="56"/>
      <c r="M143" s="84"/>
      <c r="N143" s="125"/>
      <c r="O143" s="125"/>
      <c r="P143" s="45"/>
    </row>
    <row r="144" spans="1:42" s="12" customFormat="1" ht="61.5" customHeight="1" x14ac:dyDescent="0.25">
      <c r="A144" s="166"/>
      <c r="B144" s="258" t="s">
        <v>390</v>
      </c>
      <c r="C144" s="64"/>
      <c r="D144" s="108">
        <v>2</v>
      </c>
      <c r="E144" s="21" t="s">
        <v>10</v>
      </c>
      <c r="F144" s="62"/>
      <c r="G144" s="62">
        <f t="shared" ref="G144:G146" si="50">D144*F144</f>
        <v>0</v>
      </c>
      <c r="H144" s="62"/>
      <c r="I144" s="62"/>
      <c r="J144" s="62">
        <f t="shared" ref="J144" si="51">D144*I144</f>
        <v>0</v>
      </c>
      <c r="K144" s="69"/>
      <c r="L144" s="69">
        <f t="shared" ref="L144" si="52">SUM(G144+J144)</f>
        <v>0</v>
      </c>
      <c r="M144" s="84"/>
      <c r="N144" s="125"/>
      <c r="O144" s="125"/>
      <c r="P144" s="45"/>
      <c r="Q144" s="18"/>
      <c r="R144" s="18"/>
      <c r="S144" s="18"/>
      <c r="T144" s="18"/>
      <c r="U144" s="18"/>
      <c r="V144" s="18"/>
    </row>
    <row r="145" spans="1:32" x14ac:dyDescent="0.25">
      <c r="A145" s="166"/>
      <c r="B145" s="66" t="s">
        <v>263</v>
      </c>
      <c r="C145" s="19"/>
      <c r="D145" s="108">
        <v>1</v>
      </c>
      <c r="E145" s="39" t="s">
        <v>10</v>
      </c>
      <c r="F145" s="62"/>
      <c r="G145" s="56">
        <f t="shared" si="50"/>
        <v>0</v>
      </c>
      <c r="H145" s="56"/>
      <c r="I145" s="62"/>
      <c r="J145" s="56"/>
      <c r="K145" s="57"/>
      <c r="L145" s="57">
        <f t="shared" ref="L145:L146" si="53">SUM(G145+J145)</f>
        <v>0</v>
      </c>
      <c r="N145" s="125"/>
      <c r="O145" s="125"/>
      <c r="P145" s="45"/>
      <c r="AD145" s="87"/>
    </row>
    <row r="146" spans="1:32" x14ac:dyDescent="0.25">
      <c r="A146" s="237" t="s">
        <v>349</v>
      </c>
      <c r="B146" s="66" t="s">
        <v>270</v>
      </c>
      <c r="C146" s="19"/>
      <c r="D146" s="108">
        <v>28</v>
      </c>
      <c r="E146" s="39" t="s">
        <v>10</v>
      </c>
      <c r="G146" s="56">
        <f t="shared" si="50"/>
        <v>0</v>
      </c>
      <c r="H146" s="56"/>
      <c r="I146" s="62"/>
      <c r="J146" s="62">
        <f t="shared" ref="J146" si="54">D146*I146</f>
        <v>0</v>
      </c>
      <c r="K146" s="57"/>
      <c r="L146" s="57">
        <f t="shared" si="53"/>
        <v>0</v>
      </c>
      <c r="N146" s="125"/>
      <c r="O146" s="125"/>
      <c r="P146" s="45"/>
      <c r="AD146" s="87"/>
    </row>
    <row r="147" spans="1:32" x14ac:dyDescent="0.25">
      <c r="A147" s="166"/>
      <c r="B147" s="233" t="s">
        <v>114</v>
      </c>
      <c r="C147" s="12"/>
      <c r="D147" s="108">
        <v>670</v>
      </c>
      <c r="E147" s="50" t="s">
        <v>73</v>
      </c>
      <c r="F147" s="55"/>
      <c r="G147" s="56">
        <f>D147*F147</f>
        <v>0</v>
      </c>
      <c r="I147" s="75"/>
      <c r="J147" s="62">
        <f>D147*I147</f>
        <v>0</v>
      </c>
      <c r="K147" s="57"/>
      <c r="L147" s="57">
        <f>SUM(G147+J147)</f>
        <v>0</v>
      </c>
      <c r="N147" s="125"/>
      <c r="O147" s="125"/>
      <c r="P147" s="45"/>
      <c r="AE147" s="18"/>
      <c r="AF147" s="18"/>
    </row>
    <row r="148" spans="1:32" s="12" customFormat="1" x14ac:dyDescent="0.25">
      <c r="B148" s="35" t="s">
        <v>30</v>
      </c>
      <c r="C148" s="64"/>
      <c r="D148" s="108">
        <v>1</v>
      </c>
      <c r="E148" s="109" t="s">
        <v>31</v>
      </c>
      <c r="F148" s="60"/>
      <c r="G148" s="56"/>
      <c r="H148" s="60"/>
      <c r="I148" s="34"/>
      <c r="J148" s="56">
        <f>SUM(J10:J147)</f>
        <v>0</v>
      </c>
      <c r="K148" s="99"/>
      <c r="L148" s="57">
        <f>J148/100*D148</f>
        <v>0</v>
      </c>
      <c r="M148" s="122"/>
      <c r="N148" s="125"/>
      <c r="O148" s="125"/>
      <c r="P148" s="45"/>
      <c r="Q148" s="87"/>
      <c r="R148" s="18"/>
      <c r="S148" s="45"/>
      <c r="T148" s="18"/>
      <c r="U148" s="18"/>
      <c r="V148" s="18"/>
      <c r="W148" s="18"/>
      <c r="X148" s="18"/>
      <c r="Y148" s="18"/>
      <c r="Z148" s="18"/>
      <c r="AA148" s="18"/>
      <c r="AB148" s="18"/>
      <c r="AC148" s="18"/>
    </row>
    <row r="149" spans="1:32" s="12" customFormat="1" x14ac:dyDescent="0.25">
      <c r="B149" s="35" t="s">
        <v>98</v>
      </c>
      <c r="C149" s="64"/>
      <c r="D149" s="108">
        <v>1.5</v>
      </c>
      <c r="E149" s="109" t="s">
        <v>31</v>
      </c>
      <c r="F149" s="60"/>
      <c r="G149" s="56"/>
      <c r="H149" s="60"/>
      <c r="I149" s="34"/>
      <c r="J149" s="56">
        <f>J148</f>
        <v>0</v>
      </c>
      <c r="K149" s="99"/>
      <c r="L149" s="57">
        <f>J149/100*D149</f>
        <v>0</v>
      </c>
      <c r="M149" s="122"/>
      <c r="N149" s="125"/>
      <c r="O149" s="125"/>
      <c r="P149" s="45"/>
      <c r="Q149" s="87"/>
      <c r="R149" s="18"/>
      <c r="S149" s="45"/>
      <c r="T149" s="18"/>
      <c r="U149" s="18"/>
      <c r="V149" s="18"/>
      <c r="W149" s="18"/>
      <c r="X149" s="18"/>
      <c r="Y149" s="18"/>
      <c r="Z149" s="18"/>
      <c r="AA149" s="18"/>
      <c r="AB149" s="18"/>
      <c r="AC149" s="18"/>
    </row>
    <row r="150" spans="1:32" x14ac:dyDescent="0.25">
      <c r="P150" s="45"/>
    </row>
    <row r="151" spans="1:32" s="16" customFormat="1" x14ac:dyDescent="0.25">
      <c r="B151" s="18"/>
      <c r="C151" s="19"/>
      <c r="D151" s="108"/>
      <c r="E151" s="39"/>
      <c r="F151" s="62"/>
      <c r="G151" s="56"/>
      <c r="H151" s="56"/>
      <c r="I151" s="62"/>
      <c r="J151" s="56"/>
      <c r="K151" s="88"/>
      <c r="L151" s="57"/>
      <c r="M151" s="122"/>
      <c r="N151" s="125"/>
      <c r="O151" s="125"/>
      <c r="P151" s="45"/>
      <c r="Q151" s="87"/>
      <c r="R151" s="18"/>
      <c r="S151" s="18"/>
      <c r="T151" s="18"/>
      <c r="U151" s="18"/>
      <c r="V151" s="18"/>
      <c r="W151" s="18"/>
      <c r="X151" s="18"/>
      <c r="Y151" s="18"/>
      <c r="Z151" s="18"/>
      <c r="AA151" s="18"/>
      <c r="AB151" s="18"/>
      <c r="AC151" s="18"/>
      <c r="AD151" s="18"/>
      <c r="AE151" s="18"/>
    </row>
    <row r="152" spans="1:32" s="16" customFormat="1" x14ac:dyDescent="0.25">
      <c r="B152" s="67" t="s">
        <v>271</v>
      </c>
      <c r="C152" s="19"/>
      <c r="D152" s="108"/>
      <c r="E152" s="39"/>
      <c r="F152" s="62"/>
      <c r="G152" s="56"/>
      <c r="H152" s="56"/>
      <c r="I152" s="62"/>
      <c r="J152" s="56"/>
      <c r="K152" s="88"/>
      <c r="L152" s="57"/>
      <c r="M152" s="122"/>
      <c r="N152" s="125"/>
      <c r="O152" s="125"/>
      <c r="P152" s="45"/>
      <c r="Q152" s="87"/>
      <c r="R152" s="18"/>
      <c r="S152" s="18"/>
      <c r="T152" s="18"/>
      <c r="U152" s="18"/>
      <c r="V152" s="18"/>
      <c r="W152" s="18"/>
      <c r="X152" s="18"/>
      <c r="Y152" s="18"/>
      <c r="Z152" s="18"/>
      <c r="AA152" s="18"/>
      <c r="AB152" s="18"/>
      <c r="AC152" s="18"/>
      <c r="AD152" s="18"/>
      <c r="AE152" s="18"/>
    </row>
    <row r="153" spans="1:32" s="16" customFormat="1" x14ac:dyDescent="0.25">
      <c r="B153" s="87"/>
      <c r="C153" s="19"/>
      <c r="D153" s="108"/>
      <c r="E153" s="39"/>
      <c r="F153" s="62"/>
      <c r="G153" s="56"/>
      <c r="H153" s="56"/>
      <c r="I153" s="62"/>
      <c r="J153" s="56"/>
      <c r="K153" s="88"/>
      <c r="L153" s="57"/>
      <c r="M153" s="122"/>
      <c r="N153" s="125"/>
      <c r="O153" s="125"/>
      <c r="P153" s="45"/>
      <c r="Q153" s="87"/>
      <c r="R153" s="18"/>
      <c r="S153" s="18"/>
      <c r="T153" s="18"/>
      <c r="U153" s="18"/>
      <c r="V153" s="18"/>
      <c r="W153" s="18"/>
      <c r="X153" s="18"/>
      <c r="Y153" s="18"/>
      <c r="Z153" s="18"/>
      <c r="AA153" s="18"/>
      <c r="AB153" s="18"/>
      <c r="AC153" s="18"/>
      <c r="AD153" s="18"/>
      <c r="AE153" s="18"/>
    </row>
    <row r="154" spans="1:32" s="16" customFormat="1" x14ac:dyDescent="0.25">
      <c r="A154" s="262"/>
      <c r="B154" s="87" t="s">
        <v>272</v>
      </c>
      <c r="C154" s="19"/>
      <c r="D154" s="108"/>
      <c r="E154" s="21"/>
      <c r="G154" s="56"/>
      <c r="H154" s="56"/>
      <c r="I154" s="62"/>
      <c r="J154" s="62"/>
      <c r="K154" s="57"/>
      <c r="L154" s="57"/>
      <c r="M154" s="43"/>
      <c r="N154" s="62"/>
      <c r="O154" s="18"/>
      <c r="P154" s="45"/>
      <c r="Q154" s="18"/>
      <c r="R154" s="18"/>
      <c r="S154" s="18"/>
      <c r="T154" s="18"/>
      <c r="U154" s="18"/>
    </row>
    <row r="155" spans="1:32" s="16" customFormat="1" x14ac:dyDescent="0.25">
      <c r="A155" s="262" t="s">
        <v>392</v>
      </c>
      <c r="B155" s="87" t="s">
        <v>393</v>
      </c>
      <c r="C155" s="19"/>
      <c r="D155" s="108">
        <v>45</v>
      </c>
      <c r="E155" s="21" t="s">
        <v>10</v>
      </c>
      <c r="F155" s="62"/>
      <c r="G155" s="56">
        <f t="shared" ref="G155:G161" si="55">D155*F155</f>
        <v>0</v>
      </c>
      <c r="H155" s="56"/>
      <c r="I155" s="62"/>
      <c r="J155" s="62"/>
      <c r="K155" s="57"/>
      <c r="L155" s="57">
        <f t="shared" ref="L155:L161" si="56">SUM(G155+J155)</f>
        <v>0</v>
      </c>
      <c r="M155" s="43"/>
      <c r="N155" s="125"/>
      <c r="O155" s="18"/>
      <c r="P155" s="45"/>
      <c r="Q155" s="18"/>
      <c r="R155" s="18"/>
      <c r="S155" s="18"/>
      <c r="T155" s="18"/>
      <c r="U155" s="18"/>
    </row>
    <row r="156" spans="1:32" s="16" customFormat="1" x14ac:dyDescent="0.25">
      <c r="A156" s="262" t="s">
        <v>395</v>
      </c>
      <c r="B156" s="87" t="s">
        <v>394</v>
      </c>
      <c r="C156" s="19"/>
      <c r="D156" s="108">
        <v>15</v>
      </c>
      <c r="E156" s="21" t="s">
        <v>10</v>
      </c>
      <c r="F156" s="62"/>
      <c r="G156" s="56">
        <f t="shared" si="55"/>
        <v>0</v>
      </c>
      <c r="H156" s="56"/>
      <c r="I156" s="62"/>
      <c r="J156" s="62"/>
      <c r="K156" s="57"/>
      <c r="L156" s="57">
        <f t="shared" si="56"/>
        <v>0</v>
      </c>
      <c r="M156" s="43"/>
      <c r="N156" s="125"/>
      <c r="O156" s="18"/>
      <c r="P156" s="45"/>
      <c r="Q156" s="18"/>
      <c r="R156" s="18"/>
      <c r="S156" s="18"/>
      <c r="T156" s="18"/>
      <c r="U156" s="18"/>
    </row>
    <row r="157" spans="1:32" s="16" customFormat="1" x14ac:dyDescent="0.25">
      <c r="A157" s="262" t="s">
        <v>396</v>
      </c>
      <c r="B157" s="18" t="s">
        <v>397</v>
      </c>
      <c r="C157" s="19"/>
      <c r="D157" s="108">
        <v>130</v>
      </c>
      <c r="E157" s="21" t="s">
        <v>11</v>
      </c>
      <c r="F157" s="62"/>
      <c r="G157" s="56">
        <f t="shared" si="55"/>
        <v>0</v>
      </c>
      <c r="H157" s="56"/>
      <c r="I157" s="62"/>
      <c r="J157" s="62"/>
      <c r="K157" s="57"/>
      <c r="L157" s="57">
        <f t="shared" si="56"/>
        <v>0</v>
      </c>
      <c r="M157" s="43"/>
      <c r="N157" s="125"/>
      <c r="O157" s="18"/>
      <c r="P157" s="45"/>
      <c r="Q157" s="18"/>
      <c r="R157" s="18"/>
      <c r="S157" s="18"/>
      <c r="T157" s="18"/>
      <c r="U157" s="18"/>
    </row>
    <row r="158" spans="1:32" s="16" customFormat="1" x14ac:dyDescent="0.25">
      <c r="A158" s="262" t="s">
        <v>399</v>
      </c>
      <c r="B158" s="18" t="s">
        <v>398</v>
      </c>
      <c r="C158" s="19"/>
      <c r="D158" s="108">
        <v>35</v>
      </c>
      <c r="E158" s="21" t="s">
        <v>11</v>
      </c>
      <c r="F158" s="62"/>
      <c r="G158" s="56">
        <f t="shared" si="55"/>
        <v>0</v>
      </c>
      <c r="H158" s="56"/>
      <c r="I158" s="62"/>
      <c r="J158" s="62"/>
      <c r="K158" s="57"/>
      <c r="L158" s="57">
        <f t="shared" si="56"/>
        <v>0</v>
      </c>
      <c r="M158" s="43"/>
      <c r="N158" s="125"/>
      <c r="O158" s="18"/>
      <c r="P158" s="45"/>
      <c r="Q158" s="18"/>
      <c r="R158" s="18"/>
      <c r="S158" s="18"/>
      <c r="T158" s="18"/>
      <c r="U158" s="18"/>
    </row>
    <row r="159" spans="1:32" s="16" customFormat="1" x14ac:dyDescent="0.25">
      <c r="A159" s="262" t="s">
        <v>400</v>
      </c>
      <c r="B159" s="18" t="s">
        <v>401</v>
      </c>
      <c r="C159" s="19"/>
      <c r="D159" s="108">
        <v>13</v>
      </c>
      <c r="E159" s="21" t="s">
        <v>13</v>
      </c>
      <c r="F159" s="62"/>
      <c r="G159" s="56">
        <f t="shared" si="55"/>
        <v>0</v>
      </c>
      <c r="H159" s="56"/>
      <c r="I159" s="62"/>
      <c r="J159" s="62"/>
      <c r="K159" s="57"/>
      <c r="L159" s="57">
        <f t="shared" si="56"/>
        <v>0</v>
      </c>
      <c r="M159" s="43"/>
      <c r="N159" s="125"/>
      <c r="O159" s="18"/>
      <c r="P159" s="45"/>
      <c r="Q159" s="18"/>
      <c r="R159" s="18"/>
      <c r="S159" s="18"/>
      <c r="T159" s="18"/>
      <c r="U159" s="18"/>
    </row>
    <row r="160" spans="1:32" s="16" customFormat="1" x14ac:dyDescent="0.25">
      <c r="A160" s="262" t="s">
        <v>402</v>
      </c>
      <c r="B160" s="18" t="s">
        <v>405</v>
      </c>
      <c r="C160" s="19"/>
      <c r="D160" s="108">
        <v>10</v>
      </c>
      <c r="E160" s="21" t="s">
        <v>13</v>
      </c>
      <c r="F160" s="62"/>
      <c r="G160" s="56">
        <f t="shared" si="55"/>
        <v>0</v>
      </c>
      <c r="H160" s="56"/>
      <c r="I160" s="62"/>
      <c r="J160" s="62"/>
      <c r="K160" s="57"/>
      <c r="L160" s="57">
        <f t="shared" si="56"/>
        <v>0</v>
      </c>
      <c r="M160" s="43"/>
      <c r="N160" s="125"/>
      <c r="O160" s="18"/>
      <c r="P160" s="45"/>
      <c r="Q160" s="18"/>
      <c r="R160" s="18"/>
      <c r="S160" s="18"/>
      <c r="T160" s="18"/>
      <c r="U160" s="18"/>
    </row>
    <row r="161" spans="1:32" s="16" customFormat="1" x14ac:dyDescent="0.25">
      <c r="A161" s="262" t="s">
        <v>403</v>
      </c>
      <c r="B161" s="18" t="s">
        <v>404</v>
      </c>
      <c r="C161" s="19"/>
      <c r="D161" s="108">
        <v>5.7</v>
      </c>
      <c r="E161" s="21" t="s">
        <v>73</v>
      </c>
      <c r="F161" s="62"/>
      <c r="G161" s="56">
        <f t="shared" si="55"/>
        <v>0</v>
      </c>
      <c r="H161" s="56"/>
      <c r="I161" s="62"/>
      <c r="J161" s="62"/>
      <c r="K161" s="57"/>
      <c r="L161" s="57">
        <f t="shared" si="56"/>
        <v>0</v>
      </c>
      <c r="M161" s="43"/>
      <c r="N161" s="125"/>
      <c r="O161" s="18"/>
      <c r="P161" s="45"/>
      <c r="Q161" s="18"/>
      <c r="R161" s="18"/>
      <c r="S161" s="18"/>
      <c r="T161" s="18"/>
      <c r="U161" s="18"/>
    </row>
    <row r="162" spans="1:32" s="16" customFormat="1" x14ac:dyDescent="0.25">
      <c r="B162" s="87"/>
      <c r="C162" s="19"/>
      <c r="D162" s="108"/>
      <c r="E162" s="21"/>
      <c r="F162" s="62"/>
      <c r="G162" s="56"/>
      <c r="H162" s="56"/>
      <c r="I162" s="62"/>
      <c r="J162" s="62"/>
      <c r="K162" s="57"/>
      <c r="L162" s="57"/>
      <c r="M162" s="18"/>
      <c r="N162" s="125"/>
      <c r="O162" s="125"/>
      <c r="P162" s="45"/>
      <c r="Q162" s="18"/>
      <c r="R162" s="18"/>
      <c r="S162" s="18"/>
      <c r="T162" s="18"/>
      <c r="U162" s="18"/>
    </row>
    <row r="163" spans="1:32" x14ac:dyDescent="0.25">
      <c r="B163" s="13"/>
      <c r="G163" s="56"/>
      <c r="J163" s="56"/>
      <c r="N163" s="125"/>
      <c r="O163" s="125"/>
      <c r="P163" s="45"/>
    </row>
    <row r="164" spans="1:32" x14ac:dyDescent="0.25">
      <c r="B164" s="67" t="s">
        <v>112</v>
      </c>
      <c r="G164" s="56"/>
      <c r="J164" s="56"/>
      <c r="N164" s="125"/>
      <c r="O164" s="125"/>
      <c r="P164" s="45"/>
    </row>
    <row r="165" spans="1:32" x14ac:dyDescent="0.25">
      <c r="P165" s="45"/>
    </row>
    <row r="166" spans="1:32" x14ac:dyDescent="0.25">
      <c r="B166" s="233" t="s">
        <v>274</v>
      </c>
      <c r="C166" s="12"/>
      <c r="D166" s="166">
        <v>150</v>
      </c>
      <c r="E166" s="50" t="s">
        <v>19</v>
      </c>
      <c r="F166" s="55"/>
      <c r="G166" s="56">
        <f t="shared" ref="G166" si="57">D166*F166</f>
        <v>0</v>
      </c>
      <c r="J166" s="62"/>
      <c r="K166" s="57"/>
      <c r="L166" s="57">
        <f t="shared" ref="L166" si="58">SUM(G166+J166)</f>
        <v>0</v>
      </c>
      <c r="M166" s="43"/>
      <c r="N166" s="166"/>
      <c r="O166" s="166"/>
      <c r="P166" s="45"/>
      <c r="AE166" s="18"/>
      <c r="AF166" s="18"/>
    </row>
    <row r="167" spans="1:32" x14ac:dyDescent="0.25">
      <c r="B167" s="12"/>
      <c r="C167" s="12"/>
      <c r="D167" s="108"/>
      <c r="E167" s="50"/>
      <c r="G167" s="56"/>
      <c r="J167" s="56"/>
      <c r="K167" s="57"/>
      <c r="M167" s="43"/>
      <c r="N167" s="166"/>
      <c r="O167" s="166"/>
      <c r="P167" s="45"/>
      <c r="AE167" s="18"/>
      <c r="AF167" s="18"/>
    </row>
    <row r="168" spans="1:32" x14ac:dyDescent="0.25">
      <c r="B168" s="12"/>
      <c r="C168" s="12"/>
      <c r="D168" s="108"/>
      <c r="E168" s="50"/>
      <c r="G168" s="56"/>
      <c r="J168" s="56"/>
      <c r="K168" s="57"/>
      <c r="M168" s="43"/>
      <c r="N168" s="166"/>
      <c r="O168" s="166"/>
      <c r="P168" s="45"/>
      <c r="AE168" s="18"/>
      <c r="AF168" s="18"/>
    </row>
    <row r="169" spans="1:32" x14ac:dyDescent="0.25">
      <c r="B169" s="44" t="s">
        <v>5</v>
      </c>
      <c r="G169" s="56"/>
      <c r="J169" s="56"/>
      <c r="M169" s="43"/>
      <c r="N169" s="166"/>
      <c r="O169" s="166"/>
      <c r="P169" s="45"/>
    </row>
    <row r="170" spans="1:32" x14ac:dyDescent="0.25">
      <c r="B170" s="37"/>
      <c r="G170" s="56"/>
      <c r="J170" s="56"/>
      <c r="M170" s="43"/>
      <c r="N170" s="166"/>
      <c r="O170" s="166"/>
      <c r="P170" s="45"/>
    </row>
    <row r="171" spans="1:32" ht="17.25" customHeight="1" x14ac:dyDescent="0.25">
      <c r="B171" s="233" t="s">
        <v>275</v>
      </c>
      <c r="C171" s="12"/>
      <c r="D171" s="166">
        <v>131</v>
      </c>
      <c r="E171" s="50" t="s">
        <v>19</v>
      </c>
      <c r="F171" s="55"/>
      <c r="G171" s="56">
        <f t="shared" ref="G171:G177" si="59">D171*F171</f>
        <v>0</v>
      </c>
      <c r="I171" s="75"/>
      <c r="J171" s="62">
        <f t="shared" ref="J171:J172" si="60">D171*I171</f>
        <v>0</v>
      </c>
      <c r="K171" s="57"/>
      <c r="L171" s="57">
        <f t="shared" ref="L171:L177" si="61">SUM(G171+J171)</f>
        <v>0</v>
      </c>
      <c r="M171" s="43"/>
      <c r="N171" s="166"/>
      <c r="O171" s="166"/>
      <c r="P171" s="45"/>
      <c r="AE171" s="18"/>
      <c r="AF171" s="18"/>
    </row>
    <row r="172" spans="1:32" x14ac:dyDescent="0.25">
      <c r="B172" s="233" t="s">
        <v>113</v>
      </c>
      <c r="C172" s="12"/>
      <c r="D172" s="166">
        <v>191.4</v>
      </c>
      <c r="E172" s="50" t="s">
        <v>19</v>
      </c>
      <c r="F172" s="55"/>
      <c r="G172" s="56">
        <f t="shared" si="59"/>
        <v>0</v>
      </c>
      <c r="I172" s="75"/>
      <c r="J172" s="62">
        <f t="shared" si="60"/>
        <v>0</v>
      </c>
      <c r="K172" s="57"/>
      <c r="L172" s="57">
        <f t="shared" si="61"/>
        <v>0</v>
      </c>
      <c r="M172" s="43"/>
      <c r="N172" s="166"/>
      <c r="O172" s="166"/>
      <c r="P172" s="45"/>
      <c r="AE172" s="18"/>
      <c r="AF172" s="18"/>
    </row>
    <row r="173" spans="1:32" x14ac:dyDescent="0.25">
      <c r="B173" s="12" t="s">
        <v>74</v>
      </c>
      <c r="C173" s="12"/>
      <c r="D173" s="108">
        <v>95</v>
      </c>
      <c r="E173" s="50" t="s">
        <v>19</v>
      </c>
      <c r="G173" s="56">
        <f t="shared" si="59"/>
        <v>0</v>
      </c>
      <c r="J173" s="56"/>
      <c r="K173" s="57"/>
      <c r="L173" s="57">
        <f t="shared" si="61"/>
        <v>0</v>
      </c>
      <c r="M173" s="18"/>
      <c r="N173" s="125"/>
      <c r="O173" s="125"/>
      <c r="P173" s="45"/>
      <c r="AE173" s="18"/>
    </row>
    <row r="174" spans="1:32" x14ac:dyDescent="0.25">
      <c r="B174" s="12" t="s">
        <v>96</v>
      </c>
      <c r="C174" s="12"/>
      <c r="D174" s="108">
        <v>10</v>
      </c>
      <c r="E174" s="50" t="s">
        <v>19</v>
      </c>
      <c r="G174" s="56">
        <f t="shared" si="59"/>
        <v>0</v>
      </c>
      <c r="J174" s="56"/>
      <c r="K174" s="57"/>
      <c r="L174" s="57">
        <f t="shared" si="61"/>
        <v>0</v>
      </c>
      <c r="M174" s="18"/>
      <c r="N174" s="125"/>
      <c r="O174" s="125"/>
      <c r="P174" s="45"/>
      <c r="AE174" s="18"/>
    </row>
    <row r="175" spans="1:32" x14ac:dyDescent="0.25">
      <c r="B175" s="12" t="s">
        <v>32</v>
      </c>
      <c r="C175" s="12"/>
      <c r="D175" s="108">
        <v>25</v>
      </c>
      <c r="E175" s="50" t="s">
        <v>19</v>
      </c>
      <c r="G175" s="56">
        <f t="shared" si="59"/>
        <v>0</v>
      </c>
      <c r="J175" s="56"/>
      <c r="K175" s="57"/>
      <c r="L175" s="57">
        <f t="shared" si="61"/>
        <v>0</v>
      </c>
      <c r="M175" s="18"/>
      <c r="N175" s="125"/>
      <c r="O175" s="125"/>
      <c r="P175" s="45"/>
      <c r="AE175" s="18"/>
    </row>
    <row r="176" spans="1:32" x14ac:dyDescent="0.25">
      <c r="B176" s="12" t="s">
        <v>6</v>
      </c>
      <c r="C176" s="12"/>
      <c r="D176" s="108">
        <v>25</v>
      </c>
      <c r="E176" s="50" t="s">
        <v>19</v>
      </c>
      <c r="G176" s="56">
        <f t="shared" si="59"/>
        <v>0</v>
      </c>
      <c r="J176" s="56"/>
      <c r="K176" s="57"/>
      <c r="L176" s="57">
        <f t="shared" si="61"/>
        <v>0</v>
      </c>
      <c r="M176" s="18"/>
      <c r="N176" s="125"/>
      <c r="O176" s="125"/>
      <c r="P176" s="45"/>
      <c r="AE176" s="18"/>
    </row>
    <row r="177" spans="1:43" x14ac:dyDescent="0.25">
      <c r="B177" s="12" t="s">
        <v>33</v>
      </c>
      <c r="C177" s="12"/>
      <c r="D177" s="108">
        <v>54</v>
      </c>
      <c r="E177" s="50" t="s">
        <v>19</v>
      </c>
      <c r="G177" s="56">
        <f t="shared" si="59"/>
        <v>0</v>
      </c>
      <c r="J177" s="56"/>
      <c r="K177" s="57"/>
      <c r="L177" s="57">
        <f t="shared" si="61"/>
        <v>0</v>
      </c>
      <c r="M177" s="18"/>
      <c r="N177" s="125"/>
      <c r="O177" s="125"/>
      <c r="P177" s="45"/>
      <c r="AE177" s="18"/>
    </row>
    <row r="178" spans="1:43" s="12" customFormat="1" x14ac:dyDescent="0.25">
      <c r="B178" s="35" t="s">
        <v>99</v>
      </c>
      <c r="C178" s="64"/>
      <c r="D178" s="108">
        <v>1.5</v>
      </c>
      <c r="E178" s="109" t="s">
        <v>31</v>
      </c>
      <c r="F178" s="60"/>
      <c r="G178" s="56"/>
      <c r="H178" s="60"/>
      <c r="I178" s="34"/>
      <c r="J178" s="56">
        <f>J148</f>
        <v>0</v>
      </c>
      <c r="K178" s="99"/>
      <c r="L178" s="57">
        <f>J178/100*D178</f>
        <v>0</v>
      </c>
      <c r="M178" s="122"/>
      <c r="N178" s="125"/>
      <c r="O178" s="125"/>
      <c r="P178" s="45"/>
      <c r="Q178" s="87"/>
      <c r="R178" s="18"/>
      <c r="S178" s="45"/>
      <c r="T178" s="18"/>
      <c r="U178" s="18"/>
      <c r="V178" s="18"/>
      <c r="W178" s="18"/>
      <c r="X178" s="18"/>
      <c r="Y178" s="18"/>
      <c r="Z178" s="18"/>
      <c r="AA178" s="18"/>
      <c r="AB178" s="18"/>
      <c r="AC178" s="18"/>
    </row>
    <row r="179" spans="1:43" x14ac:dyDescent="0.25">
      <c r="D179" s="108"/>
      <c r="E179" s="39"/>
      <c r="G179" s="56"/>
      <c r="J179" s="56"/>
      <c r="N179" s="125"/>
      <c r="O179" s="125"/>
    </row>
    <row r="180" spans="1:43" ht="15.75" thickBot="1" x14ac:dyDescent="0.3">
      <c r="G180" s="69"/>
      <c r="H180" s="69"/>
      <c r="J180" s="56"/>
      <c r="K180" s="100"/>
      <c r="N180" s="125"/>
      <c r="O180" s="125"/>
    </row>
    <row r="181" spans="1:43" s="2" customFormat="1" ht="15.75" thickBot="1" x14ac:dyDescent="0.3">
      <c r="A181" s="54"/>
      <c r="B181" s="79" t="s">
        <v>276</v>
      </c>
      <c r="C181" s="46"/>
      <c r="D181" s="142"/>
      <c r="E181" s="46"/>
      <c r="F181" s="81"/>
      <c r="G181" s="82"/>
      <c r="H181" s="82"/>
      <c r="I181" s="82"/>
      <c r="J181" s="82"/>
      <c r="K181" s="110"/>
      <c r="L181" s="158">
        <f>SUM(L10:L180)</f>
        <v>0</v>
      </c>
      <c r="M181" s="91"/>
      <c r="N181" s="45"/>
      <c r="O181" s="45"/>
      <c r="P181" s="18"/>
      <c r="Q181" s="18"/>
      <c r="R181" s="41"/>
      <c r="S181" s="41"/>
      <c r="T181" s="41"/>
      <c r="U181" s="41"/>
      <c r="V181" s="41"/>
      <c r="W181" s="41"/>
      <c r="X181" s="41"/>
      <c r="Y181" s="41"/>
      <c r="Z181" s="41"/>
      <c r="AA181" s="41"/>
      <c r="AB181" s="41"/>
      <c r="AC181" s="41"/>
      <c r="AD181" s="41"/>
    </row>
    <row r="183" spans="1:43" s="57" customFormat="1" x14ac:dyDescent="0.25">
      <c r="A183" s="87"/>
      <c r="B183" s="87"/>
      <c r="C183" s="87"/>
      <c r="D183" s="123"/>
      <c r="E183" s="87"/>
      <c r="F183" s="75"/>
      <c r="G183" s="69"/>
      <c r="H183" s="69"/>
      <c r="I183" s="55"/>
      <c r="J183" s="69"/>
      <c r="K183" s="100"/>
      <c r="M183" s="91"/>
      <c r="N183" s="45"/>
      <c r="O183" s="45"/>
      <c r="P183" s="18"/>
      <c r="Q183" s="18"/>
      <c r="R183" s="18"/>
      <c r="S183" s="18"/>
      <c r="T183" s="18"/>
      <c r="U183" s="18"/>
      <c r="V183" s="18"/>
      <c r="W183" s="18"/>
      <c r="X183" s="18"/>
      <c r="Y183" s="18"/>
      <c r="Z183" s="18"/>
      <c r="AA183" s="18"/>
      <c r="AB183" s="18"/>
      <c r="AC183" s="18"/>
      <c r="AD183" s="18"/>
      <c r="AE183" s="87"/>
      <c r="AF183" s="87"/>
      <c r="AG183" s="87"/>
      <c r="AH183" s="87"/>
      <c r="AI183" s="87"/>
      <c r="AJ183" s="87"/>
      <c r="AK183" s="87"/>
      <c r="AL183" s="87"/>
      <c r="AM183" s="87"/>
      <c r="AN183" s="87"/>
      <c r="AO183" s="87"/>
      <c r="AP183" s="87"/>
      <c r="AQ183" s="87"/>
    </row>
  </sheetData>
  <mergeCells count="3">
    <mergeCell ref="B1:F3"/>
    <mergeCell ref="F5:G5"/>
    <mergeCell ref="I5:J5"/>
  </mergeCells>
  <printOptions gridLines="1"/>
  <pageMargins left="0.27559055118110237" right="0.19685039370078741" top="0.78740157480314965" bottom="0.78740157480314965" header="0.31496062992125984" footer="0.31496062992125984"/>
  <pageSetup paperSize="9" scale="95" orientation="landscape" r:id="rId1"/>
  <headerFooter alignWithMargins="0">
    <oddFooter>&amp;C&amp;P/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189"/>
  <sheetViews>
    <sheetView zoomScale="98" zoomScaleNormal="98" workbookViewId="0">
      <selection activeCell="I10" sqref="I10:I180"/>
    </sheetView>
  </sheetViews>
  <sheetFormatPr defaultRowHeight="15" x14ac:dyDescent="0.25"/>
  <cols>
    <col min="1" max="1" width="14.7109375" style="87" customWidth="1"/>
    <col min="2" max="2" width="65.7109375" style="87" customWidth="1"/>
    <col min="3" max="3" width="1.140625" style="87" customWidth="1"/>
    <col min="4" max="4" width="5.140625" style="123" customWidth="1"/>
    <col min="5" max="5" width="4.140625" style="87" customWidth="1"/>
    <col min="6" max="6" width="11.140625" style="75" customWidth="1"/>
    <col min="7" max="7" width="10.5703125" style="57" customWidth="1"/>
    <col min="8" max="8" width="1" style="57" customWidth="1"/>
    <col min="9" max="9" width="11.28515625" style="55" customWidth="1"/>
    <col min="10" max="10" width="11.5703125" style="57" bestFit="1" customWidth="1"/>
    <col min="11" max="11" width="1.140625" style="88" customWidth="1"/>
    <col min="12" max="12" width="15.42578125" style="57" customWidth="1"/>
    <col min="13" max="13" width="9.140625" style="91"/>
    <col min="14" max="15" width="11.42578125" style="45" bestFit="1" customWidth="1"/>
    <col min="16" max="30" width="9.140625" style="18"/>
    <col min="31" max="16384" width="9.140625" style="87"/>
  </cols>
  <sheetData>
    <row r="1" spans="1:42" ht="14.25" customHeight="1" x14ac:dyDescent="0.25">
      <c r="B1" s="318" t="s">
        <v>100</v>
      </c>
      <c r="C1" s="319"/>
      <c r="D1" s="319"/>
      <c r="E1" s="319"/>
      <c r="F1" s="319"/>
      <c r="I1" s="69"/>
      <c r="J1" s="69"/>
      <c r="M1" s="88"/>
      <c r="N1" s="85"/>
      <c r="O1" s="85"/>
      <c r="P1" s="87"/>
      <c r="Q1" s="87"/>
      <c r="R1" s="87"/>
      <c r="S1" s="87"/>
      <c r="T1" s="87"/>
      <c r="U1" s="87"/>
      <c r="V1" s="87"/>
      <c r="W1" s="87"/>
      <c r="X1" s="87"/>
      <c r="Y1" s="87"/>
      <c r="Z1" s="87"/>
      <c r="AA1" s="87"/>
      <c r="AB1" s="87"/>
      <c r="AC1" s="87"/>
      <c r="AD1" s="87"/>
    </row>
    <row r="2" spans="1:42" ht="14.25" customHeight="1" x14ac:dyDescent="0.25">
      <c r="B2" s="318"/>
      <c r="C2" s="319"/>
      <c r="D2" s="319"/>
      <c r="E2" s="319"/>
      <c r="F2" s="319"/>
      <c r="I2" s="69"/>
      <c r="J2" s="69"/>
      <c r="M2" s="88"/>
      <c r="N2" s="85"/>
      <c r="O2" s="85"/>
      <c r="P2" s="87"/>
      <c r="Q2" s="87"/>
      <c r="R2" s="87"/>
      <c r="S2" s="87"/>
      <c r="T2" s="87"/>
      <c r="U2" s="87"/>
      <c r="V2" s="87"/>
      <c r="W2" s="87"/>
      <c r="X2" s="87"/>
      <c r="Y2" s="87"/>
      <c r="Z2" s="87"/>
      <c r="AA2" s="87"/>
      <c r="AB2" s="87"/>
      <c r="AC2" s="87"/>
      <c r="AD2" s="87"/>
    </row>
    <row r="3" spans="1:42" ht="14.25" customHeight="1" x14ac:dyDescent="0.25">
      <c r="B3" s="320"/>
      <c r="C3" s="320"/>
      <c r="D3" s="320"/>
      <c r="E3" s="320"/>
      <c r="F3" s="320"/>
      <c r="G3" s="74"/>
      <c r="H3" s="74"/>
      <c r="I3" s="89"/>
      <c r="J3" s="89"/>
      <c r="K3" s="90"/>
      <c r="L3" s="74"/>
      <c r="M3" s="88"/>
      <c r="N3" s="85"/>
      <c r="O3" s="85"/>
      <c r="P3" s="87"/>
      <c r="Q3" s="87"/>
      <c r="R3" s="87"/>
      <c r="S3" s="87"/>
      <c r="T3" s="87"/>
      <c r="U3" s="87"/>
      <c r="V3" s="87"/>
      <c r="W3" s="87"/>
      <c r="X3" s="87"/>
      <c r="Y3" s="87"/>
      <c r="Z3" s="87"/>
      <c r="AA3" s="87"/>
      <c r="AB3" s="87"/>
      <c r="AC3" s="87"/>
      <c r="AD3" s="87"/>
    </row>
    <row r="4" spans="1:42" ht="14.25" customHeight="1" x14ac:dyDescent="0.25">
      <c r="B4" s="236" t="s">
        <v>292</v>
      </c>
      <c r="J4" s="69"/>
    </row>
    <row r="5" spans="1:42" s="3" customFormat="1" x14ac:dyDescent="0.25">
      <c r="B5" s="3" t="s">
        <v>0</v>
      </c>
      <c r="D5" s="137"/>
      <c r="F5" s="321" t="s">
        <v>1</v>
      </c>
      <c r="G5" s="321"/>
      <c r="H5" s="207"/>
      <c r="I5" s="322" t="s">
        <v>2</v>
      </c>
      <c r="J5" s="322"/>
      <c r="K5" s="92"/>
      <c r="L5" s="207" t="s">
        <v>3</v>
      </c>
      <c r="M5" s="93"/>
      <c r="N5" s="94"/>
      <c r="O5" s="94"/>
      <c r="P5" s="37"/>
      <c r="Q5" s="37"/>
      <c r="R5" s="37"/>
      <c r="S5" s="37"/>
      <c r="T5" s="37"/>
      <c r="U5" s="37"/>
      <c r="V5" s="37"/>
      <c r="W5" s="37"/>
      <c r="X5" s="37"/>
      <c r="Y5" s="37"/>
      <c r="Z5" s="37"/>
      <c r="AA5" s="37"/>
      <c r="AB5" s="37"/>
      <c r="AC5" s="37"/>
      <c r="AD5" s="37"/>
    </row>
    <row r="6" spans="1:42" ht="6" customHeight="1" x14ac:dyDescent="0.25">
      <c r="J6" s="69"/>
    </row>
    <row r="7" spans="1:42" ht="14.25" customHeight="1" x14ac:dyDescent="0.25">
      <c r="G7" s="80" t="s">
        <v>17</v>
      </c>
      <c r="H7" s="80"/>
      <c r="I7" s="95"/>
      <c r="J7" s="136" t="s">
        <v>18</v>
      </c>
    </row>
    <row r="8" spans="1:42" ht="14.25" customHeight="1" x14ac:dyDescent="0.25">
      <c r="B8" s="14" t="s">
        <v>20</v>
      </c>
      <c r="F8" s="55"/>
      <c r="J8" s="69"/>
    </row>
    <row r="9" spans="1:42" ht="14.25" customHeight="1" x14ac:dyDescent="0.25">
      <c r="F9" s="55"/>
      <c r="J9" s="69"/>
    </row>
    <row r="10" spans="1:42" x14ac:dyDescent="0.25">
      <c r="A10" s="241" t="s">
        <v>350</v>
      </c>
      <c r="B10" s="12" t="s">
        <v>115</v>
      </c>
      <c r="D10" s="138">
        <v>18</v>
      </c>
      <c r="E10" s="61" t="s">
        <v>10</v>
      </c>
      <c r="F10" s="70"/>
      <c r="G10" s="56">
        <f t="shared" ref="G10:G11" si="0">D10*F10</f>
        <v>0</v>
      </c>
      <c r="H10" s="68"/>
      <c r="I10" s="70"/>
      <c r="J10" s="62">
        <f t="shared" ref="J10:J11" si="1">D10*I10</f>
        <v>0</v>
      </c>
      <c r="K10" s="96"/>
      <c r="L10" s="57">
        <f t="shared" ref="L10" si="2">SUM(G10+J10)</f>
        <v>0</v>
      </c>
      <c r="M10" s="97"/>
      <c r="N10" s="43"/>
      <c r="O10" s="121"/>
      <c r="P10" s="45"/>
      <c r="S10" s="45"/>
      <c r="AE10" s="18"/>
      <c r="AF10" s="18"/>
      <c r="AG10" s="18"/>
      <c r="AH10" s="18"/>
      <c r="AI10" s="18"/>
      <c r="AJ10" s="18"/>
      <c r="AK10" s="18"/>
      <c r="AL10" s="18"/>
      <c r="AM10" s="18"/>
      <c r="AN10" s="18"/>
    </row>
    <row r="11" spans="1:42" x14ac:dyDescent="0.25">
      <c r="A11" s="242"/>
      <c r="B11" s="12" t="s">
        <v>116</v>
      </c>
      <c r="D11" s="138">
        <v>1</v>
      </c>
      <c r="E11" s="61" t="s">
        <v>10</v>
      </c>
      <c r="F11" s="70"/>
      <c r="G11" s="56">
        <f t="shared" si="0"/>
        <v>0</v>
      </c>
      <c r="H11" s="68"/>
      <c r="I11" s="70"/>
      <c r="J11" s="62">
        <f t="shared" si="1"/>
        <v>0</v>
      </c>
      <c r="K11" s="96"/>
      <c r="L11" s="57">
        <f t="shared" ref="L11" si="3">SUM(G11+J11)</f>
        <v>0</v>
      </c>
      <c r="M11" s="125"/>
      <c r="N11" s="43"/>
      <c r="O11" s="121"/>
      <c r="S11" s="45"/>
      <c r="AE11" s="18"/>
      <c r="AF11" s="18"/>
      <c r="AG11" s="18"/>
      <c r="AH11" s="18"/>
      <c r="AI11" s="18"/>
      <c r="AJ11" s="18"/>
      <c r="AK11" s="18"/>
      <c r="AL11" s="18"/>
      <c r="AM11" s="18"/>
      <c r="AN11" s="18"/>
    </row>
    <row r="12" spans="1:42" x14ac:dyDescent="0.25">
      <c r="A12" s="242"/>
      <c r="F12" s="55"/>
      <c r="G12" s="56"/>
      <c r="H12" s="75"/>
      <c r="J12" s="62"/>
      <c r="K12" s="57"/>
      <c r="M12" s="43"/>
      <c r="N12" s="43"/>
      <c r="O12" s="43"/>
      <c r="P12" s="43"/>
      <c r="Q12" s="43"/>
      <c r="AE12" s="18"/>
      <c r="AF12" s="18"/>
      <c r="AG12" s="18"/>
      <c r="AH12" s="18"/>
      <c r="AI12" s="18"/>
      <c r="AJ12" s="18"/>
      <c r="AK12" s="18"/>
      <c r="AL12" s="18"/>
      <c r="AM12" s="18"/>
      <c r="AN12" s="18"/>
      <c r="AO12" s="18"/>
      <c r="AP12" s="18"/>
    </row>
    <row r="13" spans="1:42" x14ac:dyDescent="0.25">
      <c r="A13" s="237" t="s">
        <v>295</v>
      </c>
      <c r="B13" s="12" t="s">
        <v>366</v>
      </c>
      <c r="D13" s="123">
        <v>120</v>
      </c>
      <c r="E13" s="61" t="s">
        <v>10</v>
      </c>
      <c r="G13" s="56">
        <f t="shared" ref="G13:G76" si="4">D13*F13</f>
        <v>0</v>
      </c>
      <c r="H13" s="68"/>
      <c r="I13" s="70"/>
      <c r="J13" s="62">
        <f t="shared" ref="J13:J77" si="5">D13*I13</f>
        <v>0</v>
      </c>
      <c r="K13" s="96"/>
      <c r="L13" s="57">
        <f t="shared" ref="L13:L77" si="6">SUM(G13+J13)</f>
        <v>0</v>
      </c>
      <c r="M13" s="97"/>
      <c r="N13" s="43"/>
      <c r="O13" s="121"/>
      <c r="P13" s="45"/>
      <c r="S13" s="45"/>
      <c r="AE13" s="18"/>
      <c r="AF13" s="18"/>
      <c r="AG13" s="18"/>
      <c r="AH13" s="18"/>
      <c r="AI13" s="18"/>
      <c r="AJ13" s="18"/>
      <c r="AK13" s="18"/>
      <c r="AL13" s="18"/>
      <c r="AM13" s="18"/>
      <c r="AN13" s="18"/>
    </row>
    <row r="14" spans="1:42" x14ac:dyDescent="0.25">
      <c r="A14" s="237" t="s">
        <v>295</v>
      </c>
      <c r="B14" s="12" t="s">
        <v>367</v>
      </c>
      <c r="D14" s="123">
        <v>55</v>
      </c>
      <c r="E14" s="61" t="s">
        <v>10</v>
      </c>
      <c r="G14" s="56">
        <f t="shared" si="4"/>
        <v>0</v>
      </c>
      <c r="H14" s="68"/>
      <c r="I14" s="70"/>
      <c r="J14" s="62">
        <f t="shared" si="5"/>
        <v>0</v>
      </c>
      <c r="K14" s="96"/>
      <c r="L14" s="57">
        <f t="shared" si="6"/>
        <v>0</v>
      </c>
      <c r="M14" s="97"/>
      <c r="N14" s="43"/>
      <c r="O14" s="85"/>
      <c r="P14" s="45"/>
      <c r="S14" s="45"/>
      <c r="AE14" s="18"/>
      <c r="AF14" s="18"/>
      <c r="AG14" s="18"/>
      <c r="AH14" s="18"/>
      <c r="AI14" s="18"/>
      <c r="AJ14" s="18"/>
      <c r="AK14" s="18"/>
      <c r="AL14" s="18"/>
      <c r="AM14" s="18"/>
      <c r="AN14" s="18"/>
    </row>
    <row r="15" spans="1:42" x14ac:dyDescent="0.25">
      <c r="A15" s="237" t="s">
        <v>295</v>
      </c>
      <c r="B15" s="12" t="s">
        <v>368</v>
      </c>
      <c r="D15" s="123">
        <v>28</v>
      </c>
      <c r="E15" s="48" t="s">
        <v>10</v>
      </c>
      <c r="G15" s="56">
        <f t="shared" si="4"/>
        <v>0</v>
      </c>
      <c r="H15" s="75"/>
      <c r="J15" s="62">
        <f t="shared" si="5"/>
        <v>0</v>
      </c>
      <c r="L15" s="57">
        <f t="shared" si="6"/>
        <v>0</v>
      </c>
      <c r="M15" s="97"/>
      <c r="N15" s="43"/>
      <c r="R15" s="45"/>
      <c r="AE15" s="18"/>
      <c r="AF15" s="18"/>
      <c r="AG15" s="18"/>
      <c r="AH15" s="18"/>
      <c r="AI15" s="18"/>
      <c r="AJ15" s="18"/>
      <c r="AK15" s="18"/>
      <c r="AL15" s="18"/>
      <c r="AM15" s="18"/>
    </row>
    <row r="16" spans="1:42" x14ac:dyDescent="0.25">
      <c r="A16" s="242"/>
      <c r="B16" s="12"/>
      <c r="E16" s="48"/>
      <c r="F16" s="55"/>
      <c r="G16" s="56"/>
      <c r="H16" s="75"/>
      <c r="J16" s="62"/>
      <c r="M16" s="97"/>
      <c r="N16" s="43"/>
      <c r="R16" s="45"/>
      <c r="AE16" s="18"/>
      <c r="AF16" s="18"/>
      <c r="AG16" s="18"/>
      <c r="AH16" s="18"/>
      <c r="AI16" s="18"/>
      <c r="AJ16" s="18"/>
      <c r="AK16" s="18"/>
      <c r="AL16" s="18"/>
      <c r="AM16" s="18"/>
    </row>
    <row r="17" spans="1:30" x14ac:dyDescent="0.25">
      <c r="A17" s="242"/>
      <c r="F17" s="55"/>
      <c r="G17" s="56"/>
      <c r="H17" s="75"/>
      <c r="J17" s="62"/>
      <c r="N17" s="43"/>
      <c r="O17" s="85"/>
      <c r="P17" s="45"/>
    </row>
    <row r="18" spans="1:30" ht="14.25" customHeight="1" x14ac:dyDescent="0.25">
      <c r="A18" s="242"/>
      <c r="B18" s="14" t="s">
        <v>57</v>
      </c>
      <c r="F18" s="55"/>
      <c r="G18" s="56"/>
      <c r="J18" s="62"/>
      <c r="N18" s="43"/>
      <c r="O18" s="85"/>
      <c r="P18" s="45"/>
    </row>
    <row r="19" spans="1:30" ht="14.25" customHeight="1" x14ac:dyDescent="0.25">
      <c r="A19" s="242"/>
      <c r="F19" s="55"/>
      <c r="G19" s="56"/>
      <c r="J19" s="62"/>
      <c r="N19" s="43"/>
      <c r="O19" s="85"/>
      <c r="P19" s="45"/>
    </row>
    <row r="20" spans="1:30" x14ac:dyDescent="0.25">
      <c r="A20" s="238" t="s">
        <v>296</v>
      </c>
      <c r="B20" s="12" t="s">
        <v>24</v>
      </c>
      <c r="D20" s="234">
        <v>284</v>
      </c>
      <c r="E20" s="113" t="s">
        <v>11</v>
      </c>
      <c r="G20" s="58">
        <f t="shared" ref="G20:G32" si="7">D20*F20</f>
        <v>0</v>
      </c>
      <c r="H20" s="68"/>
      <c r="I20" s="70"/>
      <c r="J20" s="58">
        <f t="shared" ref="J20:J32" si="8">D20*I20</f>
        <v>0</v>
      </c>
      <c r="K20" s="96"/>
      <c r="L20" s="59">
        <f t="shared" ref="L20:L32" si="9">SUM(G20+J20)</f>
        <v>0</v>
      </c>
      <c r="M20" s="97"/>
      <c r="N20" s="43"/>
      <c r="O20" s="85"/>
      <c r="P20" s="45"/>
      <c r="T20" s="87"/>
      <c r="U20" s="87"/>
      <c r="V20" s="87"/>
      <c r="W20" s="87"/>
      <c r="X20" s="87"/>
      <c r="Y20" s="87"/>
      <c r="Z20" s="87"/>
      <c r="AA20" s="87"/>
      <c r="AB20" s="87"/>
      <c r="AC20" s="87"/>
      <c r="AD20" s="87"/>
    </row>
    <row r="21" spans="1:30" x14ac:dyDescent="0.25">
      <c r="A21" s="238" t="s">
        <v>297</v>
      </c>
      <c r="B21" s="12" t="s">
        <v>25</v>
      </c>
      <c r="D21" s="234">
        <v>176</v>
      </c>
      <c r="E21" s="113" t="s">
        <v>11</v>
      </c>
      <c r="G21" s="58">
        <f t="shared" si="7"/>
        <v>0</v>
      </c>
      <c r="H21" s="68"/>
      <c r="I21" s="70"/>
      <c r="J21" s="58">
        <f t="shared" si="8"/>
        <v>0</v>
      </c>
      <c r="K21" s="96"/>
      <c r="L21" s="59">
        <f t="shared" si="9"/>
        <v>0</v>
      </c>
      <c r="M21" s="97"/>
      <c r="N21" s="43"/>
      <c r="O21" s="85"/>
      <c r="P21" s="45"/>
      <c r="T21" s="87"/>
      <c r="U21" s="87"/>
      <c r="V21" s="87"/>
      <c r="W21" s="87"/>
      <c r="X21" s="87"/>
      <c r="Y21" s="87"/>
      <c r="Z21" s="87"/>
      <c r="AA21" s="87"/>
      <c r="AB21" s="87"/>
      <c r="AC21" s="87"/>
      <c r="AD21" s="87"/>
    </row>
    <row r="22" spans="1:30" x14ac:dyDescent="0.25">
      <c r="A22" s="238" t="s">
        <v>297</v>
      </c>
      <c r="B22" s="12" t="s">
        <v>53</v>
      </c>
      <c r="D22" s="234">
        <v>88</v>
      </c>
      <c r="E22" s="113" t="s">
        <v>11</v>
      </c>
      <c r="G22" s="58">
        <f t="shared" si="7"/>
        <v>0</v>
      </c>
      <c r="H22" s="68"/>
      <c r="I22" s="70"/>
      <c r="J22" s="58">
        <f t="shared" si="8"/>
        <v>0</v>
      </c>
      <c r="K22" s="96"/>
      <c r="L22" s="59">
        <f t="shared" si="9"/>
        <v>0</v>
      </c>
      <c r="M22" s="97"/>
      <c r="N22" s="43"/>
      <c r="O22" s="85"/>
      <c r="P22" s="45"/>
      <c r="AD22" s="87"/>
    </row>
    <row r="23" spans="1:30" x14ac:dyDescent="0.25">
      <c r="A23" s="238" t="s">
        <v>298</v>
      </c>
      <c r="B23" s="12" t="s">
        <v>83</v>
      </c>
      <c r="D23" s="234">
        <v>36</v>
      </c>
      <c r="E23" s="113" t="s">
        <v>11</v>
      </c>
      <c r="G23" s="58">
        <f t="shared" si="7"/>
        <v>0</v>
      </c>
      <c r="H23" s="68"/>
      <c r="I23" s="70"/>
      <c r="J23" s="58">
        <f t="shared" si="8"/>
        <v>0</v>
      </c>
      <c r="K23" s="96"/>
      <c r="L23" s="59">
        <f t="shared" si="9"/>
        <v>0</v>
      </c>
      <c r="M23" s="97"/>
      <c r="N23" s="43"/>
      <c r="AC23" s="87"/>
      <c r="AD23" s="87"/>
    </row>
    <row r="24" spans="1:30" x14ac:dyDescent="0.25">
      <c r="A24" s="243"/>
      <c r="B24" s="12" t="s">
        <v>43</v>
      </c>
      <c r="D24" s="234">
        <v>68</v>
      </c>
      <c r="E24" s="113" t="s">
        <v>10</v>
      </c>
      <c r="F24" s="70"/>
      <c r="G24" s="58">
        <f t="shared" si="7"/>
        <v>0</v>
      </c>
      <c r="H24" s="68"/>
      <c r="I24" s="70"/>
      <c r="J24" s="58">
        <f t="shared" si="8"/>
        <v>0</v>
      </c>
      <c r="K24" s="96"/>
      <c r="L24" s="59">
        <f t="shared" si="9"/>
        <v>0</v>
      </c>
      <c r="M24" s="97"/>
      <c r="N24" s="43"/>
      <c r="O24" s="85"/>
      <c r="P24" s="45"/>
      <c r="T24" s="87"/>
      <c r="U24" s="87"/>
      <c r="V24" s="87"/>
      <c r="W24" s="87"/>
      <c r="X24" s="87"/>
      <c r="Y24" s="87"/>
      <c r="Z24" s="87"/>
      <c r="AA24" s="87"/>
      <c r="AB24" s="87"/>
      <c r="AC24" s="87"/>
      <c r="AD24" s="87"/>
    </row>
    <row r="25" spans="1:30" x14ac:dyDescent="0.25">
      <c r="A25" s="243"/>
      <c r="B25" s="12" t="s">
        <v>44</v>
      </c>
      <c r="D25" s="234">
        <v>40</v>
      </c>
      <c r="E25" s="113" t="s">
        <v>10</v>
      </c>
      <c r="F25" s="70"/>
      <c r="G25" s="58">
        <f t="shared" si="7"/>
        <v>0</v>
      </c>
      <c r="H25" s="68"/>
      <c r="I25" s="70"/>
      <c r="J25" s="58">
        <f t="shared" si="8"/>
        <v>0</v>
      </c>
      <c r="K25" s="96"/>
      <c r="L25" s="59">
        <f t="shared" si="9"/>
        <v>0</v>
      </c>
      <c r="M25" s="97"/>
      <c r="N25" s="43"/>
      <c r="O25" s="85"/>
      <c r="P25" s="45"/>
      <c r="T25" s="87"/>
      <c r="U25" s="87"/>
      <c r="V25" s="87"/>
      <c r="W25" s="87"/>
      <c r="X25" s="87"/>
      <c r="Y25" s="87"/>
      <c r="Z25" s="87"/>
      <c r="AA25" s="87"/>
      <c r="AB25" s="87"/>
      <c r="AC25" s="87"/>
      <c r="AD25" s="87"/>
    </row>
    <row r="26" spans="1:30" x14ac:dyDescent="0.25">
      <c r="A26" s="242"/>
      <c r="B26" s="12" t="s">
        <v>54</v>
      </c>
      <c r="D26" s="234">
        <v>21.6</v>
      </c>
      <c r="E26" s="113" t="s">
        <v>10</v>
      </c>
      <c r="F26" s="70"/>
      <c r="G26" s="58">
        <f t="shared" si="7"/>
        <v>0</v>
      </c>
      <c r="H26" s="68"/>
      <c r="I26" s="70"/>
      <c r="J26" s="58">
        <f t="shared" si="8"/>
        <v>0</v>
      </c>
      <c r="K26" s="96"/>
      <c r="L26" s="59">
        <f t="shared" si="9"/>
        <v>0</v>
      </c>
      <c r="M26" s="97"/>
      <c r="N26" s="43"/>
      <c r="O26" s="85"/>
      <c r="P26" s="45"/>
      <c r="AD26" s="87"/>
    </row>
    <row r="27" spans="1:30" x14ac:dyDescent="0.25">
      <c r="A27" s="243"/>
      <c r="B27" s="12" t="s">
        <v>41</v>
      </c>
      <c r="D27" s="234">
        <v>68</v>
      </c>
      <c r="E27" s="113" t="s">
        <v>10</v>
      </c>
      <c r="F27" s="70"/>
      <c r="G27" s="58">
        <f t="shared" si="7"/>
        <v>0</v>
      </c>
      <c r="H27" s="68"/>
      <c r="I27" s="70"/>
      <c r="J27" s="58">
        <f t="shared" si="8"/>
        <v>0</v>
      </c>
      <c r="K27" s="96"/>
      <c r="L27" s="59">
        <f t="shared" si="9"/>
        <v>0</v>
      </c>
      <c r="M27" s="97"/>
      <c r="N27" s="43"/>
      <c r="O27" s="85"/>
      <c r="P27" s="45"/>
      <c r="T27" s="87"/>
      <c r="U27" s="87"/>
      <c r="V27" s="87"/>
      <c r="W27" s="87"/>
      <c r="X27" s="87"/>
      <c r="Y27" s="87"/>
      <c r="Z27" s="87"/>
      <c r="AA27" s="87"/>
      <c r="AB27" s="87"/>
      <c r="AC27" s="87"/>
      <c r="AD27" s="87"/>
    </row>
    <row r="28" spans="1:30" x14ac:dyDescent="0.25">
      <c r="A28" s="243"/>
      <c r="B28" s="12" t="s">
        <v>42</v>
      </c>
      <c r="D28" s="234">
        <v>40</v>
      </c>
      <c r="E28" s="113" t="s">
        <v>10</v>
      </c>
      <c r="F28" s="70"/>
      <c r="G28" s="58">
        <f t="shared" si="7"/>
        <v>0</v>
      </c>
      <c r="H28" s="68"/>
      <c r="I28" s="70"/>
      <c r="J28" s="58">
        <f t="shared" si="8"/>
        <v>0</v>
      </c>
      <c r="K28" s="96"/>
      <c r="L28" s="59">
        <f t="shared" si="9"/>
        <v>0</v>
      </c>
      <c r="M28" s="97"/>
      <c r="N28" s="43"/>
      <c r="O28" s="85"/>
      <c r="P28" s="45"/>
      <c r="T28" s="87"/>
      <c r="U28" s="87"/>
      <c r="V28" s="87"/>
      <c r="W28" s="87"/>
      <c r="X28" s="87"/>
      <c r="Y28" s="87"/>
      <c r="Z28" s="87"/>
      <c r="AA28" s="87"/>
      <c r="AB28" s="87"/>
      <c r="AC28" s="87"/>
      <c r="AD28" s="87"/>
    </row>
    <row r="29" spans="1:30" x14ac:dyDescent="0.25">
      <c r="A29" s="242"/>
      <c r="B29" s="12" t="s">
        <v>55</v>
      </c>
      <c r="D29" s="234">
        <v>21.6</v>
      </c>
      <c r="E29" s="113" t="s">
        <v>10</v>
      </c>
      <c r="F29" s="70"/>
      <c r="G29" s="58">
        <f t="shared" si="7"/>
        <v>0</v>
      </c>
      <c r="H29" s="68"/>
      <c r="I29" s="70"/>
      <c r="J29" s="58">
        <f t="shared" si="8"/>
        <v>0</v>
      </c>
      <c r="K29" s="96"/>
      <c r="L29" s="59">
        <f t="shared" si="9"/>
        <v>0</v>
      </c>
      <c r="M29" s="97"/>
      <c r="N29" s="43"/>
      <c r="O29" s="85"/>
      <c r="P29" s="45"/>
      <c r="AD29" s="87"/>
    </row>
    <row r="30" spans="1:30" x14ac:dyDescent="0.25">
      <c r="A30" s="242"/>
      <c r="B30" s="12" t="s">
        <v>84</v>
      </c>
      <c r="D30" s="234">
        <v>12</v>
      </c>
      <c r="E30" s="113" t="s">
        <v>10</v>
      </c>
      <c r="F30" s="70"/>
      <c r="G30" s="58">
        <f t="shared" si="7"/>
        <v>0</v>
      </c>
      <c r="H30" s="68"/>
      <c r="I30" s="70"/>
      <c r="J30" s="58">
        <f t="shared" si="8"/>
        <v>0</v>
      </c>
      <c r="K30" s="96"/>
      <c r="L30" s="59">
        <f t="shared" si="9"/>
        <v>0</v>
      </c>
      <c r="M30" s="97"/>
      <c r="N30" s="43"/>
      <c r="AC30" s="87"/>
      <c r="AD30" s="87"/>
    </row>
    <row r="31" spans="1:30" x14ac:dyDescent="0.25">
      <c r="A31" s="242"/>
      <c r="D31" s="170"/>
      <c r="E31" s="171"/>
      <c r="F31" s="68"/>
      <c r="G31" s="59"/>
      <c r="H31" s="59"/>
      <c r="I31" s="70"/>
      <c r="J31" s="59"/>
      <c r="K31" s="96"/>
      <c r="L31" s="59"/>
      <c r="M31" s="97"/>
      <c r="N31" s="43"/>
    </row>
    <row r="32" spans="1:30" x14ac:dyDescent="0.25">
      <c r="A32" s="238" t="s">
        <v>299</v>
      </c>
      <c r="B32" s="12" t="s">
        <v>26</v>
      </c>
      <c r="D32" s="170">
        <v>65</v>
      </c>
      <c r="E32" s="113" t="s">
        <v>11</v>
      </c>
      <c r="G32" s="58">
        <f t="shared" si="7"/>
        <v>0</v>
      </c>
      <c r="H32" s="68"/>
      <c r="I32" s="70"/>
      <c r="J32" s="58">
        <f t="shared" si="8"/>
        <v>0</v>
      </c>
      <c r="K32" s="96"/>
      <c r="L32" s="59">
        <f t="shared" si="9"/>
        <v>0</v>
      </c>
      <c r="M32" s="97"/>
      <c r="N32" s="43"/>
      <c r="O32" s="85"/>
      <c r="P32" s="45"/>
      <c r="T32" s="87"/>
      <c r="U32" s="87"/>
      <c r="V32" s="87"/>
      <c r="W32" s="87"/>
      <c r="X32" s="87"/>
      <c r="Y32" s="87"/>
      <c r="Z32" s="87"/>
      <c r="AA32" s="87"/>
      <c r="AB32" s="87"/>
      <c r="AC32" s="87"/>
      <c r="AD32" s="87"/>
    </row>
    <row r="33" spans="1:40" x14ac:dyDescent="0.25">
      <c r="A33" s="238" t="s">
        <v>300</v>
      </c>
      <c r="B33" s="12" t="s">
        <v>91</v>
      </c>
      <c r="D33" s="170">
        <v>40</v>
      </c>
      <c r="E33" s="113" t="s">
        <v>11</v>
      </c>
      <c r="G33" s="58">
        <f>D33*F33</f>
        <v>0</v>
      </c>
      <c r="H33" s="68"/>
      <c r="I33" s="70"/>
      <c r="J33" s="58">
        <f>D33*I33</f>
        <v>0</v>
      </c>
      <c r="K33" s="96"/>
      <c r="L33" s="59">
        <f>SUM(G33+J33)</f>
        <v>0</v>
      </c>
      <c r="M33" s="97"/>
      <c r="N33" s="43"/>
      <c r="O33" s="85"/>
      <c r="P33" s="45"/>
      <c r="T33" s="87"/>
      <c r="U33" s="87"/>
      <c r="V33" s="87"/>
      <c r="W33" s="87"/>
      <c r="X33" s="87"/>
      <c r="Y33" s="87"/>
      <c r="Z33" s="87"/>
      <c r="AA33" s="87"/>
      <c r="AB33" s="87"/>
      <c r="AC33" s="87"/>
      <c r="AD33" s="87"/>
    </row>
    <row r="34" spans="1:40" x14ac:dyDescent="0.25">
      <c r="A34" s="243"/>
      <c r="B34" s="12"/>
      <c r="D34" s="170"/>
      <c r="E34" s="113"/>
      <c r="F34" s="70"/>
      <c r="G34" s="58"/>
      <c r="H34" s="68"/>
      <c r="I34" s="70"/>
      <c r="J34" s="58"/>
      <c r="K34" s="96"/>
      <c r="L34" s="59"/>
      <c r="M34" s="97"/>
      <c r="N34" s="43"/>
      <c r="O34" s="85"/>
      <c r="P34" s="45"/>
      <c r="T34" s="87"/>
      <c r="U34" s="87"/>
      <c r="V34" s="87"/>
      <c r="W34" s="87"/>
      <c r="X34" s="87"/>
      <c r="Y34" s="87"/>
      <c r="Z34" s="87"/>
      <c r="AA34" s="87"/>
      <c r="AB34" s="87"/>
      <c r="AC34" s="87"/>
      <c r="AD34" s="87"/>
    </row>
    <row r="35" spans="1:40" x14ac:dyDescent="0.25">
      <c r="A35" s="238" t="s">
        <v>301</v>
      </c>
      <c r="B35" s="12" t="s">
        <v>93</v>
      </c>
      <c r="D35" s="123">
        <v>120</v>
      </c>
      <c r="E35" s="59" t="s">
        <v>11</v>
      </c>
      <c r="G35" s="60">
        <f t="shared" ref="G35:G39" si="10">D35*F35</f>
        <v>0</v>
      </c>
      <c r="H35" s="70"/>
      <c r="I35" s="70"/>
      <c r="J35" s="58">
        <f t="shared" ref="J35:J39" si="11">D35*I35</f>
        <v>0</v>
      </c>
      <c r="K35" s="59"/>
      <c r="L35" s="59">
        <f t="shared" ref="L35:L39" si="12">SUM(G35+J35)</f>
        <v>0</v>
      </c>
      <c r="M35" s="97"/>
      <c r="N35" s="43"/>
      <c r="O35" s="18"/>
      <c r="AE35" s="18"/>
      <c r="AF35" s="18"/>
      <c r="AG35" s="18"/>
      <c r="AH35" s="18"/>
      <c r="AI35" s="18"/>
      <c r="AJ35" s="18"/>
      <c r="AK35" s="18"/>
      <c r="AL35" s="18"/>
      <c r="AM35" s="18"/>
    </row>
    <row r="36" spans="1:40" x14ac:dyDescent="0.25">
      <c r="A36" s="238" t="s">
        <v>301</v>
      </c>
      <c r="B36" s="12" t="s">
        <v>94</v>
      </c>
      <c r="D36" s="123">
        <v>92</v>
      </c>
      <c r="E36" s="59" t="s">
        <v>11</v>
      </c>
      <c r="G36" s="60">
        <f t="shared" si="10"/>
        <v>0</v>
      </c>
      <c r="H36" s="70"/>
      <c r="I36" s="70"/>
      <c r="J36" s="58">
        <f t="shared" si="11"/>
        <v>0</v>
      </c>
      <c r="K36" s="59"/>
      <c r="L36" s="59">
        <f t="shared" si="12"/>
        <v>0</v>
      </c>
      <c r="M36" s="97"/>
      <c r="N36" s="43"/>
      <c r="O36" s="18"/>
      <c r="AE36" s="18"/>
      <c r="AF36" s="18"/>
      <c r="AG36" s="18"/>
      <c r="AH36" s="18"/>
      <c r="AI36" s="18"/>
      <c r="AJ36" s="18"/>
      <c r="AK36" s="18"/>
      <c r="AL36" s="18"/>
      <c r="AM36" s="18"/>
    </row>
    <row r="37" spans="1:40" x14ac:dyDescent="0.25">
      <c r="A37" s="238" t="s">
        <v>302</v>
      </c>
      <c r="B37" s="12" t="s">
        <v>95</v>
      </c>
      <c r="D37" s="123">
        <v>45</v>
      </c>
      <c r="E37" s="59" t="s">
        <v>11</v>
      </c>
      <c r="G37" s="60">
        <f t="shared" si="10"/>
        <v>0</v>
      </c>
      <c r="H37" s="70"/>
      <c r="I37" s="70"/>
      <c r="J37" s="58">
        <f t="shared" si="11"/>
        <v>0</v>
      </c>
      <c r="K37" s="59"/>
      <c r="L37" s="59">
        <f t="shared" si="12"/>
        <v>0</v>
      </c>
      <c r="M37" s="97"/>
      <c r="N37" s="43"/>
      <c r="O37" s="18"/>
      <c r="AE37" s="18"/>
      <c r="AF37" s="18"/>
      <c r="AG37" s="18"/>
      <c r="AH37" s="18"/>
      <c r="AI37" s="18"/>
      <c r="AJ37" s="18"/>
      <c r="AK37" s="18"/>
      <c r="AL37" s="18"/>
      <c r="AM37" s="18"/>
    </row>
    <row r="38" spans="1:40" x14ac:dyDescent="0.25">
      <c r="A38" s="238" t="s">
        <v>302</v>
      </c>
      <c r="B38" s="12" t="s">
        <v>117</v>
      </c>
      <c r="D38" s="138">
        <v>65</v>
      </c>
      <c r="E38" s="59" t="s">
        <v>11</v>
      </c>
      <c r="G38" s="60">
        <f t="shared" si="10"/>
        <v>0</v>
      </c>
      <c r="H38" s="70"/>
      <c r="I38" s="70"/>
      <c r="J38" s="58">
        <f t="shared" si="11"/>
        <v>0</v>
      </c>
      <c r="K38" s="59"/>
      <c r="L38" s="59">
        <f t="shared" si="12"/>
        <v>0</v>
      </c>
      <c r="M38" s="97"/>
      <c r="N38" s="43"/>
      <c r="O38" s="121"/>
      <c r="AE38" s="18"/>
      <c r="AF38" s="18"/>
      <c r="AG38" s="18"/>
      <c r="AH38" s="18"/>
      <c r="AI38" s="18"/>
      <c r="AJ38" s="18"/>
      <c r="AK38" s="18"/>
      <c r="AL38" s="18"/>
      <c r="AM38" s="18"/>
    </row>
    <row r="39" spans="1:40" x14ac:dyDescent="0.25">
      <c r="A39" s="238" t="s">
        <v>303</v>
      </c>
      <c r="B39" s="12" t="s">
        <v>118</v>
      </c>
      <c r="D39" s="138">
        <v>45</v>
      </c>
      <c r="E39" s="59" t="s">
        <v>11</v>
      </c>
      <c r="G39" s="60">
        <f t="shared" si="10"/>
        <v>0</v>
      </c>
      <c r="H39" s="70"/>
      <c r="I39" s="70"/>
      <c r="J39" s="58">
        <f t="shared" si="11"/>
        <v>0</v>
      </c>
      <c r="K39" s="59"/>
      <c r="L39" s="59">
        <f t="shared" si="12"/>
        <v>0</v>
      </c>
      <c r="M39" s="97"/>
      <c r="N39" s="43"/>
      <c r="O39" s="121"/>
      <c r="AE39" s="18"/>
      <c r="AF39" s="18"/>
      <c r="AG39" s="18"/>
      <c r="AH39" s="18"/>
      <c r="AI39" s="18"/>
      <c r="AJ39" s="18"/>
      <c r="AK39" s="18"/>
      <c r="AL39" s="18"/>
      <c r="AM39" s="18"/>
    </row>
    <row r="40" spans="1:40" x14ac:dyDescent="0.25">
      <c r="A40" s="242"/>
      <c r="B40" s="12"/>
      <c r="D40" s="130"/>
      <c r="E40" s="57"/>
      <c r="F40" s="55"/>
      <c r="G40" s="62"/>
      <c r="H40" s="55"/>
      <c r="J40" s="56"/>
      <c r="K40" s="57"/>
      <c r="M40" s="43"/>
      <c r="N40" s="43"/>
      <c r="O40" s="18"/>
      <c r="AE40" s="18"/>
      <c r="AF40" s="18"/>
      <c r="AG40" s="18"/>
      <c r="AH40" s="18"/>
      <c r="AI40" s="18"/>
      <c r="AJ40" s="18"/>
      <c r="AK40" s="18"/>
      <c r="AL40" s="18"/>
      <c r="AM40" s="18"/>
    </row>
    <row r="41" spans="1:40" x14ac:dyDescent="0.25">
      <c r="A41" s="238" t="s">
        <v>303</v>
      </c>
      <c r="B41" s="12" t="s">
        <v>119</v>
      </c>
      <c r="D41" s="130">
        <v>93</v>
      </c>
      <c r="E41" s="57" t="s">
        <v>11</v>
      </c>
      <c r="G41" s="62">
        <f t="shared" ref="G41:G42" si="13">D41*F41</f>
        <v>0</v>
      </c>
      <c r="H41" s="55"/>
      <c r="J41" s="56">
        <f t="shared" ref="J41:J42" si="14">D41*I41</f>
        <v>0</v>
      </c>
      <c r="K41" s="57"/>
      <c r="L41" s="57">
        <f t="shared" ref="L41:L42" si="15">SUM(G41+J41)</f>
        <v>0</v>
      </c>
      <c r="M41" s="43"/>
      <c r="N41" s="43"/>
      <c r="O41" s="18"/>
      <c r="AE41" s="18"/>
      <c r="AF41" s="18"/>
      <c r="AG41" s="18"/>
      <c r="AH41" s="18"/>
      <c r="AI41" s="18"/>
      <c r="AJ41" s="18"/>
      <c r="AK41" s="18"/>
      <c r="AL41" s="18"/>
      <c r="AM41" s="18"/>
    </row>
    <row r="42" spans="1:40" x14ac:dyDescent="0.25">
      <c r="A42" s="238" t="s">
        <v>304</v>
      </c>
      <c r="B42" s="12" t="s">
        <v>120</v>
      </c>
      <c r="D42" s="130">
        <v>93</v>
      </c>
      <c r="E42" s="57" t="s">
        <v>11</v>
      </c>
      <c r="G42" s="62">
        <f t="shared" si="13"/>
        <v>0</v>
      </c>
      <c r="H42" s="55"/>
      <c r="J42" s="56">
        <f t="shared" si="14"/>
        <v>0</v>
      </c>
      <c r="K42" s="57"/>
      <c r="L42" s="57">
        <f t="shared" si="15"/>
        <v>0</v>
      </c>
      <c r="M42" s="43"/>
      <c r="N42" s="43"/>
      <c r="O42" s="18"/>
      <c r="AE42" s="18"/>
      <c r="AF42" s="18"/>
      <c r="AG42" s="18"/>
      <c r="AH42" s="18"/>
      <c r="AI42" s="18"/>
      <c r="AJ42" s="18"/>
      <c r="AK42" s="18"/>
      <c r="AL42" s="18"/>
      <c r="AM42" s="18"/>
    </row>
    <row r="43" spans="1:40" x14ac:dyDescent="0.25">
      <c r="A43" s="242"/>
      <c r="B43" s="12"/>
      <c r="D43" s="130"/>
      <c r="E43" s="57"/>
      <c r="F43" s="55"/>
      <c r="G43" s="62"/>
      <c r="H43" s="55"/>
      <c r="J43" s="56"/>
      <c r="K43" s="57"/>
      <c r="M43" s="43"/>
      <c r="N43" s="43"/>
      <c r="O43" s="18"/>
      <c r="AE43" s="18"/>
      <c r="AF43" s="18"/>
      <c r="AG43" s="18"/>
      <c r="AH43" s="18"/>
      <c r="AI43" s="18"/>
      <c r="AJ43" s="18"/>
      <c r="AK43" s="18"/>
      <c r="AL43" s="18"/>
      <c r="AM43" s="18"/>
    </row>
    <row r="44" spans="1:40" ht="30" x14ac:dyDescent="0.25">
      <c r="A44" s="237" t="s">
        <v>305</v>
      </c>
      <c r="B44" s="146" t="s">
        <v>121</v>
      </c>
      <c r="D44" s="130">
        <v>5</v>
      </c>
      <c r="E44" s="57" t="s">
        <v>11</v>
      </c>
      <c r="G44" s="62">
        <f t="shared" ref="G44" si="16">D44*F44</f>
        <v>0</v>
      </c>
      <c r="H44" s="55"/>
      <c r="J44" s="56">
        <f t="shared" ref="J44" si="17">D44*I44</f>
        <v>0</v>
      </c>
      <c r="K44" s="57"/>
      <c r="L44" s="57">
        <f t="shared" ref="L44" si="18">SUM(G44+J44)</f>
        <v>0</v>
      </c>
      <c r="M44" s="43"/>
      <c r="N44" s="43"/>
      <c r="O44" s="18"/>
      <c r="AE44" s="18"/>
      <c r="AF44" s="18"/>
      <c r="AG44" s="18"/>
      <c r="AH44" s="18"/>
      <c r="AI44" s="18"/>
      <c r="AJ44" s="18"/>
      <c r="AK44" s="18"/>
      <c r="AL44" s="18"/>
      <c r="AM44" s="18"/>
    </row>
    <row r="45" spans="1:40" x14ac:dyDescent="0.25">
      <c r="A45" s="242"/>
      <c r="B45" s="12"/>
      <c r="D45" s="130"/>
      <c r="E45" s="57"/>
      <c r="F45" s="55"/>
      <c r="G45" s="62"/>
      <c r="H45" s="55"/>
      <c r="J45" s="56"/>
      <c r="K45" s="57"/>
      <c r="M45" s="43"/>
      <c r="N45" s="43"/>
      <c r="O45" s="18"/>
      <c r="AE45" s="18"/>
      <c r="AF45" s="18"/>
      <c r="AG45" s="18"/>
      <c r="AH45" s="18"/>
      <c r="AI45" s="18"/>
      <c r="AJ45" s="18"/>
      <c r="AK45" s="18"/>
      <c r="AL45" s="18"/>
      <c r="AM45" s="18"/>
    </row>
    <row r="46" spans="1:40" x14ac:dyDescent="0.25">
      <c r="A46" s="242"/>
      <c r="B46" s="12"/>
      <c r="E46" s="61"/>
      <c r="F46" s="70"/>
      <c r="G46" s="56"/>
      <c r="H46" s="68"/>
      <c r="I46" s="70"/>
      <c r="J46" s="56"/>
      <c r="K46" s="96"/>
      <c r="M46" s="97"/>
      <c r="N46" s="43"/>
      <c r="O46" s="85"/>
      <c r="P46" s="45"/>
      <c r="S46" s="45"/>
      <c r="AE46" s="18"/>
      <c r="AF46" s="18"/>
      <c r="AG46" s="18"/>
      <c r="AH46" s="18"/>
      <c r="AI46" s="18"/>
      <c r="AJ46" s="18"/>
      <c r="AK46" s="18"/>
      <c r="AL46" s="18"/>
      <c r="AM46" s="18"/>
      <c r="AN46" s="18"/>
    </row>
    <row r="47" spans="1:40" x14ac:dyDescent="0.25">
      <c r="A47" s="243"/>
      <c r="B47" s="63" t="s">
        <v>58</v>
      </c>
      <c r="E47" s="61"/>
      <c r="F47" s="68"/>
      <c r="G47" s="56"/>
      <c r="H47" s="59"/>
      <c r="I47" s="71"/>
      <c r="J47" s="56"/>
      <c r="K47" s="96"/>
      <c r="M47" s="98"/>
      <c r="N47" s="43"/>
      <c r="O47" s="85"/>
      <c r="P47" s="45"/>
      <c r="Q47" s="87"/>
      <c r="S47" s="45"/>
      <c r="T47" s="87"/>
      <c r="U47" s="87"/>
      <c r="V47" s="87"/>
      <c r="W47" s="87"/>
      <c r="X47" s="87"/>
      <c r="Y47" s="87"/>
      <c r="Z47" s="87"/>
      <c r="AA47" s="87"/>
      <c r="AB47" s="87"/>
      <c r="AC47" s="87"/>
      <c r="AD47" s="87"/>
    </row>
    <row r="48" spans="1:40" x14ac:dyDescent="0.25">
      <c r="A48" s="243"/>
      <c r="B48" s="23"/>
      <c r="E48" s="61"/>
      <c r="F48" s="68"/>
      <c r="G48" s="56"/>
      <c r="H48" s="59"/>
      <c r="I48" s="71"/>
      <c r="J48" s="56"/>
      <c r="K48" s="96"/>
      <c r="M48" s="98"/>
      <c r="N48" s="43"/>
      <c r="O48" s="85"/>
      <c r="P48" s="45"/>
      <c r="Q48" s="87"/>
      <c r="S48" s="45"/>
      <c r="T48" s="87"/>
      <c r="U48" s="87"/>
      <c r="V48" s="87"/>
      <c r="W48" s="87"/>
      <c r="X48" s="87"/>
      <c r="Y48" s="87"/>
      <c r="Z48" s="87"/>
      <c r="AA48" s="87"/>
      <c r="AB48" s="87"/>
      <c r="AC48" s="87"/>
      <c r="AD48" s="87"/>
    </row>
    <row r="49" spans="1:42" x14ac:dyDescent="0.25">
      <c r="A49" s="238" t="s">
        <v>307</v>
      </c>
      <c r="B49" s="18" t="s">
        <v>371</v>
      </c>
      <c r="D49" s="123">
        <v>62</v>
      </c>
      <c r="E49" s="48" t="s">
        <v>11</v>
      </c>
      <c r="G49" s="56">
        <f t="shared" ref="G49:G52" si="19">D49*F49</f>
        <v>0</v>
      </c>
      <c r="H49" s="59"/>
      <c r="I49" s="84"/>
      <c r="J49" s="56">
        <f t="shared" ref="J49:J52" si="20">D49*I49</f>
        <v>0</v>
      </c>
      <c r="K49" s="59"/>
      <c r="L49" s="57">
        <f t="shared" ref="L49:L54" si="21">SUM(G49+J49)</f>
        <v>0</v>
      </c>
      <c r="M49" s="88"/>
      <c r="N49" s="43"/>
      <c r="O49" s="85"/>
      <c r="P49" s="45"/>
      <c r="Q49" s="87"/>
      <c r="R49" s="87"/>
      <c r="S49" s="87"/>
      <c r="T49" s="87"/>
      <c r="U49" s="87"/>
      <c r="V49" s="87"/>
      <c r="W49" s="87"/>
      <c r="X49" s="87"/>
      <c r="Y49" s="87"/>
      <c r="Z49" s="87"/>
      <c r="AA49" s="87"/>
      <c r="AB49" s="87"/>
      <c r="AC49" s="87"/>
      <c r="AD49" s="87"/>
    </row>
    <row r="50" spans="1:42" x14ac:dyDescent="0.25">
      <c r="A50" s="238" t="s">
        <v>308</v>
      </c>
      <c r="B50" s="18" t="s">
        <v>372</v>
      </c>
      <c r="D50" s="123">
        <v>15</v>
      </c>
      <c r="E50" s="48" t="s">
        <v>11</v>
      </c>
      <c r="G50" s="56">
        <f t="shared" si="19"/>
        <v>0</v>
      </c>
      <c r="H50" s="59"/>
      <c r="I50" s="84"/>
      <c r="J50" s="56">
        <f t="shared" si="20"/>
        <v>0</v>
      </c>
      <c r="K50" s="59"/>
      <c r="L50" s="57">
        <f t="shared" si="21"/>
        <v>0</v>
      </c>
      <c r="M50" s="88"/>
      <c r="N50" s="43"/>
      <c r="O50" s="85"/>
      <c r="P50" s="45"/>
      <c r="Q50" s="87"/>
      <c r="R50" s="87"/>
      <c r="S50" s="87"/>
      <c r="T50" s="87"/>
      <c r="U50" s="87"/>
      <c r="V50" s="87"/>
      <c r="W50" s="87"/>
      <c r="X50" s="87"/>
      <c r="Y50" s="87"/>
      <c r="Z50" s="87"/>
      <c r="AA50" s="87"/>
      <c r="AB50" s="87"/>
      <c r="AC50" s="87"/>
      <c r="AD50" s="87"/>
    </row>
    <row r="51" spans="1:42" x14ac:dyDescent="0.25">
      <c r="A51" s="238" t="s">
        <v>309</v>
      </c>
      <c r="B51" s="18" t="s">
        <v>373</v>
      </c>
      <c r="D51" s="123">
        <v>461</v>
      </c>
      <c r="E51" s="48" t="s">
        <v>11</v>
      </c>
      <c r="G51" s="56">
        <f t="shared" si="19"/>
        <v>0</v>
      </c>
      <c r="H51" s="59"/>
      <c r="I51" s="84"/>
      <c r="J51" s="56">
        <f t="shared" si="20"/>
        <v>0</v>
      </c>
      <c r="K51" s="59"/>
      <c r="L51" s="57">
        <f t="shared" si="21"/>
        <v>0</v>
      </c>
      <c r="M51" s="88"/>
      <c r="N51" s="43"/>
      <c r="O51" s="85"/>
      <c r="P51" s="45"/>
      <c r="Q51" s="87"/>
      <c r="R51" s="87"/>
      <c r="S51" s="87"/>
      <c r="T51" s="87"/>
      <c r="U51" s="87"/>
      <c r="V51" s="87"/>
      <c r="W51" s="87"/>
      <c r="X51" s="87"/>
      <c r="Y51" s="87"/>
      <c r="Z51" s="87"/>
      <c r="AA51" s="87"/>
      <c r="AB51" s="87"/>
      <c r="AC51" s="87"/>
      <c r="AD51" s="87"/>
    </row>
    <row r="52" spans="1:42" x14ac:dyDescent="0.25">
      <c r="A52" s="238" t="s">
        <v>309</v>
      </c>
      <c r="B52" s="18" t="s">
        <v>374</v>
      </c>
      <c r="D52" s="123">
        <v>65</v>
      </c>
      <c r="E52" s="48" t="s">
        <v>11</v>
      </c>
      <c r="G52" s="62">
        <f t="shared" si="19"/>
        <v>0</v>
      </c>
      <c r="H52" s="71"/>
      <c r="I52" s="84"/>
      <c r="J52" s="56">
        <f t="shared" si="20"/>
        <v>0</v>
      </c>
      <c r="K52" s="59"/>
      <c r="L52" s="57">
        <f t="shared" si="21"/>
        <v>0</v>
      </c>
      <c r="M52" s="88"/>
      <c r="N52" s="43"/>
      <c r="O52" s="85"/>
      <c r="P52" s="45"/>
      <c r="Q52" s="87"/>
      <c r="R52" s="87"/>
      <c r="S52" s="87"/>
      <c r="T52" s="87"/>
      <c r="U52" s="87"/>
      <c r="V52" s="87"/>
      <c r="W52" s="87"/>
      <c r="X52" s="87"/>
      <c r="Y52" s="87"/>
      <c r="Z52" s="87"/>
      <c r="AA52" s="87"/>
      <c r="AB52" s="87"/>
      <c r="AC52" s="87"/>
      <c r="AD52" s="87"/>
    </row>
    <row r="53" spans="1:42" x14ac:dyDescent="0.25">
      <c r="A53" s="243"/>
      <c r="B53" s="24" t="s">
        <v>37</v>
      </c>
      <c r="C53" s="12"/>
      <c r="D53" s="123">
        <v>603</v>
      </c>
      <c r="E53" s="48" t="s">
        <v>10</v>
      </c>
      <c r="F53" s="68"/>
      <c r="G53" s="56">
        <f t="shared" si="4"/>
        <v>0</v>
      </c>
      <c r="H53" s="59">
        <f t="shared" ref="H53:H54" si="22">G53*D53</f>
        <v>0</v>
      </c>
      <c r="I53" s="71"/>
      <c r="J53" s="56">
        <f t="shared" si="5"/>
        <v>0</v>
      </c>
      <c r="K53" s="96">
        <f t="shared" ref="K53:K54" si="23">J53*D53</f>
        <v>0</v>
      </c>
      <c r="L53" s="57">
        <f t="shared" si="21"/>
        <v>0</v>
      </c>
      <c r="M53" s="88"/>
      <c r="N53" s="43"/>
      <c r="O53" s="85"/>
      <c r="P53" s="45"/>
      <c r="Q53" s="87"/>
      <c r="R53" s="87"/>
      <c r="S53" s="87"/>
      <c r="T53" s="87"/>
      <c r="U53" s="87"/>
      <c r="V53" s="87"/>
      <c r="W53" s="87"/>
      <c r="X53" s="87"/>
      <c r="Y53" s="87"/>
      <c r="Z53" s="87"/>
      <c r="AA53" s="87"/>
      <c r="AB53" s="87"/>
      <c r="AC53" s="87"/>
      <c r="AD53" s="87"/>
    </row>
    <row r="54" spans="1:42" s="1" customFormat="1" x14ac:dyDescent="0.25">
      <c r="A54" s="244"/>
      <c r="B54" s="72" t="s">
        <v>36</v>
      </c>
      <c r="C54" s="15"/>
      <c r="D54" s="138">
        <v>52</v>
      </c>
      <c r="E54" s="49" t="s">
        <v>10</v>
      </c>
      <c r="F54" s="70"/>
      <c r="G54" s="56">
        <f t="shared" si="4"/>
        <v>0</v>
      </c>
      <c r="H54" s="71">
        <f t="shared" si="22"/>
        <v>0</v>
      </c>
      <c r="I54" s="70"/>
      <c r="J54" s="56">
        <f t="shared" si="5"/>
        <v>0</v>
      </c>
      <c r="K54" s="99">
        <f t="shared" si="23"/>
        <v>0</v>
      </c>
      <c r="L54" s="57">
        <f t="shared" si="21"/>
        <v>0</v>
      </c>
      <c r="M54" s="101"/>
      <c r="N54" s="43"/>
      <c r="O54" s="85"/>
      <c r="P54" s="45"/>
      <c r="Q54" s="42"/>
      <c r="R54" s="42"/>
      <c r="S54" s="42"/>
    </row>
    <row r="55" spans="1:42" s="1" customFormat="1" x14ac:dyDescent="0.25">
      <c r="A55" s="244"/>
      <c r="B55" s="72"/>
      <c r="C55" s="15"/>
      <c r="D55" s="138"/>
      <c r="E55" s="49"/>
      <c r="F55" s="70"/>
      <c r="G55" s="56"/>
      <c r="H55" s="71"/>
      <c r="I55" s="70"/>
      <c r="J55" s="56"/>
      <c r="K55" s="99"/>
      <c r="L55" s="57"/>
      <c r="M55" s="101"/>
      <c r="N55" s="43"/>
      <c r="O55" s="85"/>
      <c r="P55" s="45"/>
      <c r="Q55" s="42"/>
      <c r="R55" s="42"/>
      <c r="S55" s="42"/>
    </row>
    <row r="56" spans="1:42" x14ac:dyDescent="0.25">
      <c r="A56" s="238" t="s">
        <v>310</v>
      </c>
      <c r="B56" s="124" t="s">
        <v>122</v>
      </c>
      <c r="D56" s="268">
        <v>126</v>
      </c>
      <c r="E56" s="23" t="s">
        <v>10</v>
      </c>
      <c r="F56" s="55"/>
      <c r="G56" s="57">
        <f>F56*D56</f>
        <v>0</v>
      </c>
      <c r="I56" s="160"/>
      <c r="J56" s="57">
        <f>I56*D56</f>
        <v>0</v>
      </c>
      <c r="K56" s="57"/>
      <c r="L56" s="57">
        <f>J56+G56</f>
        <v>0</v>
      </c>
      <c r="M56" s="87"/>
      <c r="N56" s="43"/>
      <c r="O56" s="87"/>
      <c r="P56" s="87"/>
      <c r="Q56" s="87"/>
      <c r="R56" s="87"/>
      <c r="S56" s="87"/>
      <c r="T56" s="87"/>
      <c r="U56" s="87"/>
      <c r="V56" s="87"/>
      <c r="W56" s="87"/>
      <c r="X56" s="87"/>
      <c r="Y56" s="87"/>
      <c r="Z56" s="87"/>
      <c r="AA56" s="87"/>
      <c r="AB56" s="87"/>
      <c r="AC56" s="87"/>
      <c r="AD56" s="87"/>
    </row>
    <row r="57" spans="1:42" x14ac:dyDescent="0.25">
      <c r="A57" s="238" t="s">
        <v>311</v>
      </c>
      <c r="B57" s="124" t="s">
        <v>123</v>
      </c>
      <c r="D57" s="268">
        <v>44</v>
      </c>
      <c r="E57" s="23" t="s">
        <v>10</v>
      </c>
      <c r="F57" s="55"/>
      <c r="G57" s="57">
        <f t="shared" ref="G57:G61" si="24">F57*D57</f>
        <v>0</v>
      </c>
      <c r="I57" s="69"/>
      <c r="J57" s="57">
        <f t="shared" ref="J57:J61" si="25">I57*D57</f>
        <v>0</v>
      </c>
      <c r="K57" s="57"/>
      <c r="L57" s="57">
        <f t="shared" ref="L57:L61" si="26">J57+G57</f>
        <v>0</v>
      </c>
      <c r="M57" s="43"/>
      <c r="N57" s="43"/>
      <c r="O57" s="87"/>
      <c r="P57" s="87"/>
      <c r="Q57" s="87"/>
      <c r="R57" s="87"/>
      <c r="S57" s="87"/>
      <c r="T57" s="87"/>
      <c r="U57" s="87"/>
      <c r="V57" s="87"/>
      <c r="W57" s="87"/>
      <c r="X57" s="87"/>
      <c r="Y57" s="87"/>
      <c r="Z57" s="87"/>
      <c r="AA57" s="87"/>
      <c r="AB57" s="87"/>
      <c r="AC57" s="87"/>
      <c r="AD57" s="87"/>
    </row>
    <row r="58" spans="1:42" x14ac:dyDescent="0.25">
      <c r="A58" s="238" t="s">
        <v>311</v>
      </c>
      <c r="B58" s="124" t="s">
        <v>126</v>
      </c>
      <c r="D58" s="268">
        <v>42</v>
      </c>
      <c r="E58" s="23" t="s">
        <v>10</v>
      </c>
      <c r="F58" s="55"/>
      <c r="G58" s="57">
        <f t="shared" si="24"/>
        <v>0</v>
      </c>
      <c r="I58" s="69"/>
      <c r="J58" s="57">
        <f t="shared" si="25"/>
        <v>0</v>
      </c>
      <c r="K58" s="57"/>
      <c r="L58" s="57">
        <f t="shared" si="26"/>
        <v>0</v>
      </c>
      <c r="M58" s="87"/>
      <c r="N58" s="43"/>
      <c r="O58" s="87"/>
      <c r="P58" s="87"/>
      <c r="Q58" s="87"/>
      <c r="R58" s="87"/>
      <c r="S58" s="87"/>
      <c r="T58" s="87"/>
      <c r="U58" s="87"/>
      <c r="V58" s="87"/>
      <c r="W58" s="87"/>
      <c r="X58" s="87"/>
      <c r="Y58" s="87"/>
      <c r="Z58" s="87"/>
      <c r="AA58" s="87"/>
      <c r="AB58" s="87"/>
      <c r="AC58" s="87"/>
      <c r="AD58" s="87"/>
    </row>
    <row r="59" spans="1:42" x14ac:dyDescent="0.25">
      <c r="A59" s="238" t="s">
        <v>312</v>
      </c>
      <c r="B59" s="153" t="s">
        <v>139</v>
      </c>
      <c r="C59" s="149"/>
      <c r="D59" s="150">
        <v>42</v>
      </c>
      <c r="E59" s="269" t="s">
        <v>10</v>
      </c>
      <c r="F59" s="55"/>
      <c r="G59" s="57">
        <f t="shared" si="24"/>
        <v>0</v>
      </c>
      <c r="H59" s="155"/>
      <c r="I59" s="156"/>
      <c r="J59" s="57">
        <f t="shared" si="25"/>
        <v>0</v>
      </c>
      <c r="K59" s="157"/>
      <c r="L59" s="57">
        <f t="shared" si="26"/>
        <v>0</v>
      </c>
      <c r="M59" s="43"/>
      <c r="N59" s="43"/>
      <c r="O59" s="152"/>
      <c r="P59" s="43"/>
      <c r="Q59" s="42"/>
      <c r="R59" s="42"/>
      <c r="AE59" s="18"/>
      <c r="AF59" s="18"/>
      <c r="AG59" s="18"/>
      <c r="AH59" s="18"/>
      <c r="AI59" s="18"/>
      <c r="AJ59" s="18"/>
      <c r="AK59" s="18"/>
      <c r="AL59" s="18"/>
      <c r="AM59" s="18"/>
      <c r="AN59" s="18"/>
      <c r="AO59" s="18"/>
      <c r="AP59" s="18"/>
    </row>
    <row r="60" spans="1:42" x14ac:dyDescent="0.25">
      <c r="A60" s="238" t="s">
        <v>362</v>
      </c>
      <c r="B60" s="124" t="s">
        <v>140</v>
      </c>
      <c r="D60" s="268">
        <v>6</v>
      </c>
      <c r="E60" s="23" t="s">
        <v>10</v>
      </c>
      <c r="F60" s="55"/>
      <c r="G60" s="57">
        <f t="shared" si="24"/>
        <v>0</v>
      </c>
      <c r="I60" s="69"/>
      <c r="J60" s="57">
        <f t="shared" si="25"/>
        <v>0</v>
      </c>
      <c r="K60" s="57"/>
      <c r="L60" s="57">
        <f t="shared" si="26"/>
        <v>0</v>
      </c>
      <c r="M60" s="87"/>
      <c r="N60" s="43"/>
      <c r="O60" s="87"/>
      <c r="P60" s="87"/>
      <c r="Q60" s="87"/>
      <c r="R60" s="87"/>
      <c r="S60" s="87"/>
      <c r="T60" s="87"/>
      <c r="U60" s="87"/>
      <c r="V60" s="87"/>
      <c r="W60" s="87"/>
      <c r="X60" s="87"/>
      <c r="Y60" s="87"/>
      <c r="Z60" s="87"/>
      <c r="AA60" s="87"/>
      <c r="AB60" s="87"/>
      <c r="AC60" s="87"/>
      <c r="AD60" s="87"/>
    </row>
    <row r="61" spans="1:42" x14ac:dyDescent="0.25">
      <c r="A61" s="238" t="s">
        <v>363</v>
      </c>
      <c r="B61" s="124" t="s">
        <v>127</v>
      </c>
      <c r="D61" s="268">
        <v>4</v>
      </c>
      <c r="E61" s="23" t="s">
        <v>10</v>
      </c>
      <c r="F61" s="55"/>
      <c r="G61" s="57">
        <f t="shared" si="24"/>
        <v>0</v>
      </c>
      <c r="I61" s="69"/>
      <c r="J61" s="57">
        <f t="shared" si="25"/>
        <v>0</v>
      </c>
      <c r="K61" s="57"/>
      <c r="L61" s="57">
        <f t="shared" si="26"/>
        <v>0</v>
      </c>
      <c r="M61" s="87"/>
      <c r="N61" s="43"/>
      <c r="O61" s="87"/>
      <c r="P61" s="87"/>
      <c r="Q61" s="87"/>
      <c r="R61" s="87"/>
      <c r="S61" s="87"/>
      <c r="T61" s="87"/>
      <c r="U61" s="87"/>
      <c r="V61" s="87"/>
      <c r="W61" s="87"/>
      <c r="X61" s="87"/>
      <c r="Y61" s="87"/>
      <c r="Z61" s="87"/>
      <c r="AA61" s="87"/>
      <c r="AB61" s="87"/>
      <c r="AC61" s="87"/>
      <c r="AD61" s="87"/>
    </row>
    <row r="62" spans="1:42" s="1" customFormat="1" x14ac:dyDescent="0.25">
      <c r="A62" s="244"/>
      <c r="B62" s="72"/>
      <c r="C62" s="15"/>
      <c r="D62" s="138"/>
      <c r="E62" s="49"/>
      <c r="F62" s="70"/>
      <c r="G62" s="56"/>
      <c r="H62" s="71"/>
      <c r="I62" s="70"/>
      <c r="J62" s="56"/>
      <c r="K62" s="99"/>
      <c r="L62" s="57"/>
      <c r="M62" s="101"/>
      <c r="N62" s="43"/>
      <c r="O62" s="85"/>
      <c r="P62" s="45"/>
      <c r="Q62" s="42"/>
      <c r="R62" s="42"/>
      <c r="S62" s="42"/>
    </row>
    <row r="63" spans="1:42" ht="30" x14ac:dyDescent="0.25">
      <c r="A63" s="238" t="s">
        <v>310</v>
      </c>
      <c r="B63" s="148" t="s">
        <v>128</v>
      </c>
      <c r="C63" s="149"/>
      <c r="D63" s="150">
        <v>60</v>
      </c>
      <c r="E63" s="269" t="s">
        <v>10</v>
      </c>
      <c r="F63" s="55"/>
      <c r="G63" s="58">
        <f t="shared" ref="G63:G69" si="27">D63*F63</f>
        <v>0</v>
      </c>
      <c r="H63" s="155"/>
      <c r="I63" s="160"/>
      <c r="J63" s="58">
        <f t="shared" ref="J63:J69" si="28">D63*I63</f>
        <v>0</v>
      </c>
      <c r="K63" s="157"/>
      <c r="L63" s="59">
        <f t="shared" ref="L63:L69" si="29">SUM(G63+J63)</f>
        <v>0</v>
      </c>
      <c r="M63" s="43"/>
      <c r="N63" s="43"/>
      <c r="O63" s="152"/>
      <c r="P63" s="43"/>
      <c r="Q63" s="42"/>
      <c r="R63" s="42"/>
      <c r="AE63" s="18"/>
      <c r="AF63" s="18"/>
      <c r="AG63" s="18"/>
      <c r="AH63" s="18"/>
      <c r="AI63" s="18"/>
      <c r="AJ63" s="18"/>
      <c r="AK63" s="18"/>
      <c r="AL63" s="18"/>
      <c r="AM63" s="18"/>
      <c r="AN63" s="18"/>
      <c r="AO63" s="18"/>
      <c r="AP63" s="18"/>
    </row>
    <row r="64" spans="1:42" x14ac:dyDescent="0.25">
      <c r="A64" s="238" t="s">
        <v>311</v>
      </c>
      <c r="B64" s="124" t="s">
        <v>141</v>
      </c>
      <c r="D64" s="147">
        <v>20</v>
      </c>
      <c r="E64" s="23" t="s">
        <v>10</v>
      </c>
      <c r="G64" s="58">
        <f t="shared" si="27"/>
        <v>0</v>
      </c>
      <c r="I64" s="69"/>
      <c r="J64" s="58">
        <f t="shared" si="28"/>
        <v>0</v>
      </c>
      <c r="K64" s="57"/>
      <c r="L64" s="59">
        <f t="shared" si="29"/>
        <v>0</v>
      </c>
      <c r="M64" s="43"/>
      <c r="N64" s="43"/>
      <c r="O64" s="87"/>
      <c r="P64" s="87"/>
      <c r="Q64" s="87"/>
      <c r="R64" s="87"/>
      <c r="S64" s="87"/>
      <c r="T64" s="87"/>
      <c r="U64" s="87"/>
      <c r="V64" s="87"/>
      <c r="W64" s="87"/>
      <c r="X64" s="87"/>
      <c r="Y64" s="87"/>
      <c r="Z64" s="87"/>
      <c r="AA64" s="87"/>
      <c r="AB64" s="87"/>
      <c r="AC64" s="87"/>
      <c r="AD64" s="87"/>
    </row>
    <row r="65" spans="1:42" x14ac:dyDescent="0.25">
      <c r="A65" s="238" t="s">
        <v>311</v>
      </c>
      <c r="B65" s="153" t="s">
        <v>129</v>
      </c>
      <c r="C65" s="149"/>
      <c r="D65" s="150">
        <v>10</v>
      </c>
      <c r="E65" s="149" t="s">
        <v>10</v>
      </c>
      <c r="G65" s="58">
        <f t="shared" si="27"/>
        <v>0</v>
      </c>
      <c r="H65" s="155"/>
      <c r="I65" s="156"/>
      <c r="J65" s="58">
        <f t="shared" si="28"/>
        <v>0</v>
      </c>
      <c r="K65" s="157"/>
      <c r="L65" s="59">
        <f t="shared" si="29"/>
        <v>0</v>
      </c>
      <c r="M65" s="43"/>
      <c r="N65" s="43"/>
      <c r="O65" s="152"/>
      <c r="P65" s="43"/>
      <c r="Q65" s="42"/>
      <c r="R65" s="42"/>
      <c r="AE65" s="18"/>
      <c r="AF65" s="18"/>
      <c r="AG65" s="18"/>
      <c r="AH65" s="18"/>
      <c r="AI65" s="18"/>
      <c r="AJ65" s="18"/>
      <c r="AK65" s="18"/>
      <c r="AL65" s="18"/>
      <c r="AM65" s="18"/>
      <c r="AN65" s="18"/>
      <c r="AO65" s="18"/>
      <c r="AP65" s="18"/>
    </row>
    <row r="66" spans="1:42" x14ac:dyDescent="0.25">
      <c r="A66" s="238" t="s">
        <v>312</v>
      </c>
      <c r="B66" s="153" t="s">
        <v>130</v>
      </c>
      <c r="C66" s="149"/>
      <c r="D66" s="150">
        <v>10</v>
      </c>
      <c r="E66" s="149" t="s">
        <v>10</v>
      </c>
      <c r="G66" s="58">
        <f t="shared" si="27"/>
        <v>0</v>
      </c>
      <c r="H66" s="155"/>
      <c r="I66" s="156"/>
      <c r="J66" s="58">
        <f t="shared" si="28"/>
        <v>0</v>
      </c>
      <c r="K66" s="157"/>
      <c r="L66" s="59">
        <f t="shared" si="29"/>
        <v>0</v>
      </c>
      <c r="M66" s="43"/>
      <c r="N66" s="43"/>
      <c r="O66" s="152"/>
      <c r="P66" s="43"/>
      <c r="Q66" s="42"/>
      <c r="R66" s="42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</row>
    <row r="67" spans="1:42" x14ac:dyDescent="0.25">
      <c r="A67" s="238" t="s">
        <v>312</v>
      </c>
      <c r="B67" s="124" t="s">
        <v>144</v>
      </c>
      <c r="D67" s="147">
        <v>3</v>
      </c>
      <c r="E67" s="23" t="s">
        <v>10</v>
      </c>
      <c r="G67" s="58">
        <f t="shared" si="27"/>
        <v>0</v>
      </c>
      <c r="I67" s="69"/>
      <c r="J67" s="58">
        <f t="shared" si="28"/>
        <v>0</v>
      </c>
      <c r="K67" s="57"/>
      <c r="L67" s="59">
        <f t="shared" si="29"/>
        <v>0</v>
      </c>
      <c r="M67" s="87"/>
      <c r="N67" s="43"/>
      <c r="O67" s="87"/>
      <c r="P67" s="87"/>
      <c r="Q67" s="87"/>
      <c r="R67" s="87"/>
      <c r="S67" s="87"/>
      <c r="T67" s="87"/>
      <c r="U67" s="87"/>
      <c r="V67" s="87"/>
      <c r="W67" s="87"/>
      <c r="X67" s="87"/>
      <c r="Y67" s="87"/>
      <c r="Z67" s="87"/>
      <c r="AA67" s="87"/>
      <c r="AB67" s="87"/>
      <c r="AC67" s="87"/>
      <c r="AD67" s="87"/>
    </row>
    <row r="68" spans="1:42" x14ac:dyDescent="0.25">
      <c r="A68" s="238" t="s">
        <v>362</v>
      </c>
      <c r="B68" s="153" t="s">
        <v>131</v>
      </c>
      <c r="C68" s="149"/>
      <c r="D68" s="150">
        <v>1</v>
      </c>
      <c r="E68" s="149" t="s">
        <v>10</v>
      </c>
      <c r="G68" s="58">
        <f t="shared" si="27"/>
        <v>0</v>
      </c>
      <c r="H68" s="155"/>
      <c r="I68" s="156"/>
      <c r="J68" s="58">
        <f t="shared" si="28"/>
        <v>0</v>
      </c>
      <c r="K68" s="157"/>
      <c r="L68" s="59">
        <f t="shared" si="29"/>
        <v>0</v>
      </c>
      <c r="M68" s="43"/>
      <c r="N68" s="43"/>
      <c r="O68" s="152"/>
      <c r="P68" s="43"/>
      <c r="Q68" s="42"/>
      <c r="R68" s="42"/>
      <c r="AE68" s="18"/>
      <c r="AF68" s="18"/>
      <c r="AG68" s="18"/>
      <c r="AH68" s="18"/>
      <c r="AI68" s="18"/>
      <c r="AJ68" s="18"/>
      <c r="AK68" s="18"/>
      <c r="AL68" s="18"/>
      <c r="AM68" s="18"/>
      <c r="AN68" s="18"/>
      <c r="AO68" s="18"/>
      <c r="AP68" s="18"/>
    </row>
    <row r="69" spans="1:42" x14ac:dyDescent="0.25">
      <c r="A69" s="238" t="s">
        <v>363</v>
      </c>
      <c r="B69" s="124" t="s">
        <v>216</v>
      </c>
      <c r="D69" s="147">
        <v>1</v>
      </c>
      <c r="E69" s="23" t="s">
        <v>10</v>
      </c>
      <c r="G69" s="58">
        <f t="shared" si="27"/>
        <v>0</v>
      </c>
      <c r="I69" s="69"/>
      <c r="J69" s="58">
        <f t="shared" si="28"/>
        <v>0</v>
      </c>
      <c r="K69" s="57"/>
      <c r="L69" s="59">
        <f t="shared" si="29"/>
        <v>0</v>
      </c>
      <c r="M69" s="87"/>
      <c r="N69" s="43"/>
      <c r="O69" s="87"/>
      <c r="P69" s="87"/>
      <c r="Q69" s="87"/>
      <c r="R69" s="87"/>
      <c r="S69" s="87"/>
      <c r="T69" s="87"/>
      <c r="U69" s="87"/>
      <c r="V69" s="87"/>
      <c r="W69" s="87"/>
      <c r="X69" s="87"/>
      <c r="Y69" s="87"/>
      <c r="Z69" s="87"/>
      <c r="AA69" s="87"/>
      <c r="AB69" s="87"/>
      <c r="AC69" s="87"/>
      <c r="AD69" s="87"/>
    </row>
    <row r="70" spans="1:42" x14ac:dyDescent="0.25">
      <c r="A70" s="242"/>
      <c r="B70" s="148"/>
      <c r="C70" s="149"/>
      <c r="D70" s="150"/>
      <c r="E70" s="149"/>
      <c r="F70" s="255"/>
      <c r="G70" s="58"/>
      <c r="H70" s="155"/>
      <c r="I70" s="156"/>
      <c r="J70" s="58"/>
      <c r="K70" s="157"/>
      <c r="L70" s="59"/>
      <c r="M70" s="43"/>
      <c r="N70" s="43"/>
      <c r="O70" s="152"/>
      <c r="P70" s="43"/>
      <c r="Q70" s="42"/>
      <c r="R70" s="42"/>
      <c r="AE70" s="18"/>
      <c r="AF70" s="18"/>
      <c r="AG70" s="18"/>
      <c r="AH70" s="18"/>
      <c r="AI70" s="18"/>
      <c r="AJ70" s="18"/>
      <c r="AK70" s="18"/>
      <c r="AL70" s="18"/>
      <c r="AM70" s="18"/>
      <c r="AN70" s="18"/>
      <c r="AO70" s="18"/>
      <c r="AP70" s="18"/>
    </row>
    <row r="71" spans="1:42" s="12" customFormat="1" x14ac:dyDescent="0.25">
      <c r="A71" s="245"/>
      <c r="B71" s="124"/>
      <c r="D71" s="139"/>
      <c r="E71" s="23"/>
      <c r="F71" s="251"/>
      <c r="G71" s="69"/>
      <c r="H71" s="69"/>
      <c r="I71" s="69"/>
      <c r="J71" s="69"/>
      <c r="K71" s="69"/>
      <c r="L71" s="69"/>
      <c r="N71" s="43"/>
    </row>
    <row r="72" spans="1:42" x14ac:dyDescent="0.25">
      <c r="A72" s="242"/>
      <c r="B72" s="44" t="s">
        <v>70</v>
      </c>
      <c r="E72" s="61"/>
      <c r="F72" s="70"/>
      <c r="G72" s="56"/>
      <c r="H72" s="70"/>
      <c r="I72" s="70"/>
      <c r="J72" s="56"/>
      <c r="K72" s="96"/>
      <c r="M72" s="97"/>
      <c r="N72" s="43"/>
      <c r="O72" s="85"/>
      <c r="P72" s="45"/>
      <c r="S72" s="45"/>
      <c r="AE72" s="18"/>
      <c r="AF72" s="18"/>
      <c r="AG72" s="18"/>
      <c r="AH72" s="18"/>
      <c r="AI72" s="18"/>
      <c r="AJ72" s="18"/>
      <c r="AK72" s="18"/>
      <c r="AL72" s="18"/>
      <c r="AM72" s="18"/>
      <c r="AN72" s="18"/>
    </row>
    <row r="73" spans="1:42" x14ac:dyDescent="0.25">
      <c r="A73" s="242"/>
      <c r="B73" s="37"/>
      <c r="E73" s="61"/>
      <c r="F73" s="70"/>
      <c r="G73" s="56"/>
      <c r="H73" s="70"/>
      <c r="I73" s="70"/>
      <c r="J73" s="56"/>
      <c r="K73" s="96"/>
      <c r="M73" s="97"/>
      <c r="N73" s="43"/>
      <c r="O73" s="85"/>
      <c r="P73" s="45"/>
      <c r="S73" s="45"/>
      <c r="AE73" s="18"/>
      <c r="AF73" s="18"/>
      <c r="AG73" s="18"/>
      <c r="AH73" s="18"/>
      <c r="AI73" s="18"/>
      <c r="AJ73" s="18"/>
      <c r="AK73" s="18"/>
      <c r="AL73" s="18"/>
      <c r="AM73" s="18"/>
      <c r="AN73" s="18"/>
    </row>
    <row r="74" spans="1:42" s="15" customFormat="1" x14ac:dyDescent="0.25">
      <c r="A74" s="237" t="s">
        <v>312</v>
      </c>
      <c r="B74" s="42" t="s">
        <v>56</v>
      </c>
      <c r="D74" s="138">
        <v>123</v>
      </c>
      <c r="E74" s="65" t="s">
        <v>10</v>
      </c>
      <c r="F74" s="75"/>
      <c r="G74" s="56">
        <f t="shared" si="4"/>
        <v>0</v>
      </c>
      <c r="H74" s="70"/>
      <c r="I74" s="70"/>
      <c r="J74" s="56">
        <f t="shared" si="5"/>
        <v>0</v>
      </c>
      <c r="K74" s="102"/>
      <c r="L74" s="57">
        <f t="shared" si="6"/>
        <v>0</v>
      </c>
      <c r="M74" s="97"/>
      <c r="N74" s="43"/>
      <c r="O74" s="34"/>
      <c r="P74" s="45"/>
      <c r="Q74" s="18"/>
      <c r="R74" s="18"/>
      <c r="S74" s="45"/>
      <c r="T74" s="42"/>
      <c r="U74" s="42"/>
      <c r="V74" s="42"/>
      <c r="W74" s="42"/>
      <c r="X74" s="42"/>
      <c r="Y74" s="42"/>
      <c r="Z74" s="42"/>
      <c r="AA74" s="42"/>
      <c r="AB74" s="42"/>
      <c r="AC74" s="42"/>
      <c r="AD74" s="42"/>
      <c r="AE74" s="42"/>
      <c r="AF74" s="42"/>
      <c r="AG74" s="42"/>
      <c r="AH74" s="42"/>
      <c r="AI74" s="42"/>
      <c r="AJ74" s="42"/>
      <c r="AK74" s="42"/>
      <c r="AL74" s="42"/>
      <c r="AM74" s="42"/>
      <c r="AN74" s="42"/>
    </row>
    <row r="75" spans="1:42" s="15" customFormat="1" x14ac:dyDescent="0.25">
      <c r="A75" s="237" t="s">
        <v>313</v>
      </c>
      <c r="B75" s="42" t="s">
        <v>29</v>
      </c>
      <c r="D75" s="138">
        <v>65</v>
      </c>
      <c r="E75" s="65" t="s">
        <v>10</v>
      </c>
      <c r="F75" s="75"/>
      <c r="G75" s="56">
        <f t="shared" si="4"/>
        <v>0</v>
      </c>
      <c r="H75" s="70"/>
      <c r="I75" s="70"/>
      <c r="J75" s="56">
        <f t="shared" si="5"/>
        <v>0</v>
      </c>
      <c r="K75" s="102"/>
      <c r="L75" s="57">
        <f t="shared" si="6"/>
        <v>0</v>
      </c>
      <c r="N75" s="43"/>
      <c r="P75" s="45"/>
      <c r="Q75" s="18"/>
      <c r="R75" s="18"/>
      <c r="S75" s="45"/>
      <c r="T75" s="42"/>
      <c r="U75" s="42"/>
      <c r="V75" s="42"/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42"/>
      <c r="AI75" s="42"/>
      <c r="AJ75" s="42"/>
      <c r="AK75" s="42"/>
      <c r="AL75" s="42"/>
      <c r="AM75" s="42"/>
      <c r="AN75" s="42"/>
    </row>
    <row r="76" spans="1:42" s="15" customFormat="1" x14ac:dyDescent="0.25">
      <c r="A76" s="237" t="s">
        <v>314</v>
      </c>
      <c r="B76" s="42" t="s">
        <v>72</v>
      </c>
      <c r="D76" s="138">
        <v>195</v>
      </c>
      <c r="E76" s="65" t="s">
        <v>10</v>
      </c>
      <c r="F76" s="75"/>
      <c r="G76" s="56">
        <f t="shared" si="4"/>
        <v>0</v>
      </c>
      <c r="H76" s="70"/>
      <c r="I76" s="70"/>
      <c r="J76" s="56">
        <f t="shared" si="5"/>
        <v>0</v>
      </c>
      <c r="K76" s="102"/>
      <c r="L76" s="57">
        <f t="shared" si="6"/>
        <v>0</v>
      </c>
      <c r="M76" s="103"/>
      <c r="N76" s="43"/>
      <c r="O76" s="97"/>
      <c r="P76" s="45"/>
      <c r="Q76" s="121"/>
      <c r="R76" s="18"/>
      <c r="S76" s="45"/>
      <c r="T76" s="42"/>
      <c r="U76" s="42"/>
      <c r="V76" s="42"/>
      <c r="W76" s="42"/>
      <c r="X76" s="42"/>
      <c r="Y76" s="42"/>
      <c r="Z76" s="42"/>
      <c r="AA76" s="42"/>
      <c r="AB76" s="42"/>
      <c r="AC76" s="42"/>
      <c r="AD76" s="42"/>
      <c r="AE76" s="42"/>
      <c r="AF76" s="42"/>
      <c r="AG76" s="42"/>
      <c r="AH76" s="42"/>
      <c r="AI76" s="42"/>
      <c r="AJ76" s="42"/>
      <c r="AK76" s="42"/>
      <c r="AL76" s="42"/>
      <c r="AM76" s="42"/>
      <c r="AN76" s="42"/>
    </row>
    <row r="77" spans="1:42" x14ac:dyDescent="0.25">
      <c r="A77" s="242"/>
      <c r="B77" s="66" t="s">
        <v>406</v>
      </c>
      <c r="C77" s="19"/>
      <c r="D77" s="108">
        <v>15</v>
      </c>
      <c r="E77" s="21" t="s">
        <v>10</v>
      </c>
      <c r="F77" s="62"/>
      <c r="G77" s="56"/>
      <c r="H77" s="56"/>
      <c r="I77" s="160"/>
      <c r="J77" s="62">
        <f t="shared" si="5"/>
        <v>0</v>
      </c>
      <c r="K77" s="57"/>
      <c r="L77" s="57">
        <f t="shared" si="6"/>
        <v>0</v>
      </c>
      <c r="N77" s="43"/>
      <c r="O77" s="85"/>
      <c r="P77" s="45"/>
      <c r="AD77" s="87"/>
    </row>
    <row r="78" spans="1:42" x14ac:dyDescent="0.25">
      <c r="A78" s="242"/>
      <c r="B78" s="66"/>
      <c r="C78" s="19"/>
      <c r="D78" s="108"/>
      <c r="E78" s="39"/>
      <c r="F78" s="62"/>
      <c r="G78" s="56"/>
      <c r="H78" s="56"/>
      <c r="I78" s="62"/>
      <c r="J78" s="62"/>
      <c r="K78" s="57"/>
      <c r="N78" s="43"/>
      <c r="O78" s="85"/>
      <c r="P78" s="45"/>
      <c r="AD78" s="87"/>
    </row>
    <row r="79" spans="1:42" x14ac:dyDescent="0.25">
      <c r="A79" s="242"/>
      <c r="F79" s="55"/>
      <c r="G79" s="56"/>
      <c r="H79" s="75"/>
      <c r="J79" s="56"/>
      <c r="N79" s="43"/>
      <c r="O79" s="34"/>
      <c r="P79" s="45"/>
    </row>
    <row r="80" spans="1:42" x14ac:dyDescent="0.25">
      <c r="A80" s="242"/>
      <c r="B80" s="14" t="s">
        <v>50</v>
      </c>
      <c r="F80" s="55"/>
      <c r="G80" s="56"/>
      <c r="J80" s="56"/>
      <c r="N80" s="43"/>
      <c r="O80" s="34"/>
      <c r="P80" s="45"/>
    </row>
    <row r="81" spans="1:42" x14ac:dyDescent="0.25">
      <c r="A81" s="242"/>
      <c r="B81" s="77"/>
      <c r="F81" s="55"/>
      <c r="G81" s="56"/>
      <c r="J81" s="56"/>
      <c r="N81" s="43"/>
      <c r="O81" s="34"/>
      <c r="P81" s="45"/>
    </row>
    <row r="82" spans="1:42" x14ac:dyDescent="0.25">
      <c r="A82" s="237" t="s">
        <v>315</v>
      </c>
      <c r="B82" s="66" t="s">
        <v>105</v>
      </c>
      <c r="D82" s="123">
        <v>2</v>
      </c>
      <c r="E82" s="87" t="s">
        <v>10</v>
      </c>
      <c r="F82" s="55"/>
      <c r="G82" s="56">
        <f t="shared" ref="G82:G85" si="30">D82*F82</f>
        <v>0</v>
      </c>
      <c r="I82" s="69"/>
      <c r="J82" s="62"/>
      <c r="L82" s="57">
        <f t="shared" ref="L82:L84" si="31">SUM(G82+J82)</f>
        <v>0</v>
      </c>
      <c r="N82" s="43"/>
      <c r="O82" s="85"/>
      <c r="P82" s="45"/>
    </row>
    <row r="83" spans="1:42" x14ac:dyDescent="0.25">
      <c r="A83" s="237" t="s">
        <v>319</v>
      </c>
      <c r="B83" s="66" t="s">
        <v>107</v>
      </c>
      <c r="D83" s="170">
        <v>1</v>
      </c>
      <c r="E83" s="171" t="s">
        <v>10</v>
      </c>
      <c r="G83" s="58">
        <f t="shared" si="30"/>
        <v>0</v>
      </c>
      <c r="H83" s="59"/>
      <c r="I83" s="71"/>
      <c r="J83" s="60"/>
      <c r="K83" s="96"/>
      <c r="L83" s="57">
        <f t="shared" si="31"/>
        <v>0</v>
      </c>
      <c r="N83" s="43"/>
      <c r="O83" s="85"/>
      <c r="P83" s="45"/>
    </row>
    <row r="84" spans="1:42" x14ac:dyDescent="0.25">
      <c r="A84" s="237" t="s">
        <v>318</v>
      </c>
      <c r="B84" s="66" t="s">
        <v>178</v>
      </c>
      <c r="D84" s="123">
        <v>8</v>
      </c>
      <c r="E84" s="87" t="s">
        <v>10</v>
      </c>
      <c r="G84" s="56">
        <f t="shared" si="30"/>
        <v>0</v>
      </c>
      <c r="I84" s="69"/>
      <c r="J84" s="62"/>
      <c r="L84" s="57">
        <f t="shared" si="31"/>
        <v>0</v>
      </c>
      <c r="N84" s="43"/>
      <c r="O84" s="85"/>
      <c r="P84" s="45"/>
    </row>
    <row r="85" spans="1:42" x14ac:dyDescent="0.25">
      <c r="A85" s="237" t="s">
        <v>319</v>
      </c>
      <c r="B85" s="66" t="s">
        <v>261</v>
      </c>
      <c r="D85" s="123">
        <v>13</v>
      </c>
      <c r="E85" s="87" t="s">
        <v>10</v>
      </c>
      <c r="G85" s="56">
        <f t="shared" si="30"/>
        <v>0</v>
      </c>
      <c r="I85" s="69"/>
      <c r="J85" s="62">
        <f t="shared" ref="J85" si="32">D85*I85</f>
        <v>0</v>
      </c>
      <c r="L85" s="57">
        <f t="shared" ref="L85" si="33">SUM(G85+J85)</f>
        <v>0</v>
      </c>
      <c r="N85" s="43"/>
      <c r="O85" s="85"/>
      <c r="P85" s="45"/>
    </row>
    <row r="86" spans="1:42" x14ac:dyDescent="0.25">
      <c r="A86" s="242"/>
      <c r="B86" s="66"/>
      <c r="G86" s="56"/>
      <c r="I86" s="69"/>
      <c r="J86" s="62"/>
      <c r="N86" s="43"/>
      <c r="O86" s="85"/>
      <c r="P86" s="45"/>
    </row>
    <row r="87" spans="1:42" x14ac:dyDescent="0.25">
      <c r="A87" s="242"/>
      <c r="B87" s="66"/>
      <c r="F87" s="55"/>
      <c r="G87" s="56"/>
      <c r="I87" s="69"/>
      <c r="J87" s="62"/>
      <c r="N87" s="43"/>
      <c r="O87" s="85"/>
      <c r="P87" s="45"/>
    </row>
    <row r="88" spans="1:42" x14ac:dyDescent="0.25">
      <c r="A88" s="242"/>
      <c r="B88" s="14" t="s">
        <v>4</v>
      </c>
      <c r="F88" s="55"/>
      <c r="G88" s="56"/>
      <c r="J88" s="62"/>
      <c r="N88" s="43"/>
      <c r="O88" s="85"/>
      <c r="P88" s="45"/>
    </row>
    <row r="89" spans="1:42" x14ac:dyDescent="0.25">
      <c r="A89" s="242"/>
      <c r="F89" s="55"/>
      <c r="G89" s="56"/>
      <c r="J89" s="62"/>
      <c r="N89" s="43"/>
      <c r="O89" s="85"/>
      <c r="P89" s="45"/>
    </row>
    <row r="90" spans="1:42" x14ac:dyDescent="0.25">
      <c r="A90" s="237" t="s">
        <v>320</v>
      </c>
      <c r="B90" s="12" t="s">
        <v>27</v>
      </c>
      <c r="D90" s="140">
        <v>117</v>
      </c>
      <c r="E90" s="61" t="s">
        <v>10</v>
      </c>
      <c r="G90" s="56">
        <f t="shared" ref="G90:G103" si="34">D90*F90</f>
        <v>0</v>
      </c>
      <c r="H90" s="57">
        <v>852.6</v>
      </c>
      <c r="I90" s="69"/>
      <c r="J90" s="56">
        <f t="shared" ref="J90:J103" si="35">D90*I90</f>
        <v>0</v>
      </c>
      <c r="K90" s="57">
        <v>367.5</v>
      </c>
      <c r="L90" s="57">
        <f t="shared" ref="L90:L103" si="36">SUM(G90+J90)</f>
        <v>0</v>
      </c>
      <c r="M90" s="123"/>
      <c r="N90" s="43"/>
      <c r="O90" s="18"/>
      <c r="P90" s="45"/>
      <c r="AE90" s="18"/>
    </row>
    <row r="91" spans="1:42" x14ac:dyDescent="0.25">
      <c r="A91" s="237" t="s">
        <v>321</v>
      </c>
      <c r="B91" s="12" t="s">
        <v>75</v>
      </c>
      <c r="D91" s="140">
        <v>80</v>
      </c>
      <c r="E91" s="61" t="s">
        <v>10</v>
      </c>
      <c r="G91" s="56">
        <f t="shared" si="34"/>
        <v>0</v>
      </c>
      <c r="H91" s="57">
        <v>169</v>
      </c>
      <c r="I91" s="69"/>
      <c r="J91" s="56">
        <f t="shared" si="35"/>
        <v>0</v>
      </c>
      <c r="K91" s="57">
        <v>156</v>
      </c>
      <c r="L91" s="57">
        <f t="shared" si="36"/>
        <v>0</v>
      </c>
      <c r="M91" s="123"/>
      <c r="N91" s="43"/>
      <c r="O91" s="18"/>
      <c r="P91" s="45"/>
      <c r="AE91" s="18"/>
    </row>
    <row r="92" spans="1:42" x14ac:dyDescent="0.25">
      <c r="A92" s="237" t="s">
        <v>322</v>
      </c>
      <c r="B92" s="87" t="s">
        <v>65</v>
      </c>
      <c r="D92" s="123">
        <v>5</v>
      </c>
      <c r="E92" s="87" t="s">
        <v>10</v>
      </c>
      <c r="G92" s="56">
        <f>D92*F92</f>
        <v>0</v>
      </c>
      <c r="H92" s="57">
        <v>93</v>
      </c>
      <c r="I92" s="69"/>
      <c r="J92" s="56">
        <f>D92*I92</f>
        <v>0</v>
      </c>
      <c r="K92" s="57">
        <v>160</v>
      </c>
      <c r="L92" s="57">
        <f>SUM(G92+J92)</f>
        <v>0</v>
      </c>
      <c r="M92" s="86"/>
      <c r="N92" s="43"/>
      <c r="O92" s="116"/>
      <c r="P92" s="45"/>
      <c r="R92" s="34"/>
      <c r="AE92" s="18"/>
      <c r="AF92" s="18"/>
      <c r="AG92" s="18"/>
      <c r="AH92" s="18"/>
      <c r="AI92" s="18"/>
      <c r="AJ92" s="18"/>
      <c r="AK92" s="18"/>
      <c r="AL92" s="18"/>
      <c r="AM92" s="18"/>
      <c r="AN92" s="18"/>
      <c r="AO92" s="18"/>
      <c r="AP92" s="18"/>
    </row>
    <row r="93" spans="1:42" x14ac:dyDescent="0.25">
      <c r="A93" s="237" t="s">
        <v>323</v>
      </c>
      <c r="B93" s="87" t="s">
        <v>88</v>
      </c>
      <c r="D93" s="123">
        <v>35</v>
      </c>
      <c r="E93" s="87" t="s">
        <v>10</v>
      </c>
      <c r="G93" s="56">
        <f t="shared" si="34"/>
        <v>0</v>
      </c>
      <c r="H93" s="57">
        <v>93</v>
      </c>
      <c r="I93" s="69"/>
      <c r="J93" s="56">
        <f t="shared" si="35"/>
        <v>0</v>
      </c>
      <c r="K93" s="57">
        <v>160</v>
      </c>
      <c r="L93" s="57">
        <f t="shared" si="36"/>
        <v>0</v>
      </c>
      <c r="M93" s="86"/>
      <c r="N93" s="43"/>
      <c r="O93" s="116"/>
      <c r="P93" s="45"/>
      <c r="AE93" s="18"/>
      <c r="AF93" s="18"/>
      <c r="AG93" s="18"/>
      <c r="AH93" s="18"/>
      <c r="AI93" s="18"/>
      <c r="AJ93" s="18"/>
      <c r="AK93" s="18"/>
      <c r="AL93" s="18"/>
      <c r="AM93" s="18"/>
      <c r="AN93" s="18"/>
      <c r="AO93" s="18"/>
      <c r="AP93" s="18"/>
    </row>
    <row r="94" spans="1:42" x14ac:dyDescent="0.25">
      <c r="A94" s="237" t="s">
        <v>324</v>
      </c>
      <c r="B94" s="12" t="s">
        <v>63</v>
      </c>
      <c r="D94" s="123">
        <v>4</v>
      </c>
      <c r="E94" s="113" t="s">
        <v>10</v>
      </c>
      <c r="G94" s="58">
        <f>D94*F94</f>
        <v>0</v>
      </c>
      <c r="H94" s="59"/>
      <c r="I94" s="71"/>
      <c r="J94" s="58">
        <f>D94*I94</f>
        <v>0</v>
      </c>
      <c r="K94" s="59"/>
      <c r="L94" s="59">
        <f>SUM(G94+J94)</f>
        <v>0</v>
      </c>
      <c r="M94" s="87"/>
      <c r="N94" s="43"/>
      <c r="O94" s="87"/>
      <c r="P94" s="45"/>
      <c r="Q94" s="87"/>
      <c r="R94" s="87"/>
      <c r="S94" s="87"/>
      <c r="T94" s="87"/>
      <c r="U94" s="87"/>
      <c r="V94" s="87"/>
      <c r="W94" s="87"/>
      <c r="X94" s="87"/>
      <c r="Y94" s="87"/>
      <c r="Z94" s="87"/>
      <c r="AA94" s="87"/>
      <c r="AB94" s="87"/>
      <c r="AC94" s="87"/>
      <c r="AD94" s="87"/>
    </row>
    <row r="95" spans="1:42" x14ac:dyDescent="0.25">
      <c r="A95" s="237" t="s">
        <v>325</v>
      </c>
      <c r="B95" s="12" t="s">
        <v>28</v>
      </c>
      <c r="D95" s="140">
        <v>39</v>
      </c>
      <c r="E95" s="61" t="s">
        <v>10</v>
      </c>
      <c r="G95" s="56">
        <f t="shared" si="34"/>
        <v>0</v>
      </c>
      <c r="H95" s="57">
        <v>2122.7999999999997</v>
      </c>
      <c r="I95" s="69"/>
      <c r="J95" s="56">
        <f t="shared" si="35"/>
        <v>0</v>
      </c>
      <c r="K95" s="57">
        <v>2122.7999999999997</v>
      </c>
      <c r="L95" s="57">
        <f t="shared" si="36"/>
        <v>0</v>
      </c>
      <c r="M95" s="123"/>
      <c r="N95" s="43"/>
      <c r="O95" s="18"/>
      <c r="P95" s="45"/>
      <c r="AE95" s="18"/>
    </row>
    <row r="96" spans="1:42" x14ac:dyDescent="0.25">
      <c r="A96" s="237" t="s">
        <v>326</v>
      </c>
      <c r="B96" s="87" t="s">
        <v>76</v>
      </c>
      <c r="D96" s="140">
        <v>3</v>
      </c>
      <c r="E96" s="87" t="s">
        <v>10</v>
      </c>
      <c r="G96" s="56">
        <f t="shared" si="34"/>
        <v>0</v>
      </c>
      <c r="H96" s="57">
        <v>2122.7999999999997</v>
      </c>
      <c r="I96" s="69"/>
      <c r="J96" s="56">
        <f t="shared" si="35"/>
        <v>0</v>
      </c>
      <c r="K96" s="57">
        <v>2122.7999999999997</v>
      </c>
      <c r="L96" s="57">
        <f t="shared" si="36"/>
        <v>0</v>
      </c>
      <c r="M96" s="123"/>
      <c r="N96" s="43"/>
      <c r="O96" s="41"/>
      <c r="P96" s="45"/>
      <c r="AE96" s="18"/>
      <c r="AF96" s="18"/>
      <c r="AG96" s="18"/>
      <c r="AH96" s="18"/>
      <c r="AI96" s="18"/>
      <c r="AJ96" s="18"/>
      <c r="AK96" s="18"/>
      <c r="AL96" s="18"/>
      <c r="AM96" s="18"/>
      <c r="AN96" s="18"/>
      <c r="AO96" s="18"/>
      <c r="AP96" s="18"/>
    </row>
    <row r="97" spans="1:42" x14ac:dyDescent="0.25">
      <c r="A97" s="237" t="s">
        <v>327</v>
      </c>
      <c r="B97" s="12" t="s">
        <v>77</v>
      </c>
      <c r="D97" s="140">
        <v>16</v>
      </c>
      <c r="E97" s="61" t="s">
        <v>10</v>
      </c>
      <c r="G97" s="56">
        <f t="shared" si="34"/>
        <v>0</v>
      </c>
      <c r="H97" s="57">
        <v>2122.7999999999997</v>
      </c>
      <c r="I97" s="69"/>
      <c r="J97" s="56">
        <f t="shared" si="35"/>
        <v>0</v>
      </c>
      <c r="K97" s="57">
        <v>2122.7999999999997</v>
      </c>
      <c r="L97" s="57">
        <f t="shared" si="36"/>
        <v>0</v>
      </c>
      <c r="M97" s="123"/>
      <c r="N97" s="43"/>
      <c r="O97" s="18"/>
      <c r="P97" s="45"/>
      <c r="AE97" s="18"/>
    </row>
    <row r="98" spans="1:42" x14ac:dyDescent="0.25">
      <c r="A98" s="237" t="s">
        <v>328</v>
      </c>
      <c r="B98" s="87" t="s">
        <v>66</v>
      </c>
      <c r="D98" s="123">
        <v>1</v>
      </c>
      <c r="E98" s="87" t="s">
        <v>10</v>
      </c>
      <c r="G98" s="56">
        <f>D98*F98</f>
        <v>0</v>
      </c>
      <c r="H98" s="57">
        <v>2122.7999999999997</v>
      </c>
      <c r="I98" s="69"/>
      <c r="J98" s="56">
        <f>D98*I98</f>
        <v>0</v>
      </c>
      <c r="K98" s="57">
        <v>2122.7999999999997</v>
      </c>
      <c r="L98" s="57">
        <f>SUM(G98+J98)</f>
        <v>0</v>
      </c>
      <c r="M98" s="86"/>
      <c r="N98" s="43"/>
      <c r="O98" s="116"/>
      <c r="P98" s="45"/>
      <c r="R98" s="34"/>
      <c r="AE98" s="18"/>
      <c r="AF98" s="18"/>
      <c r="AG98" s="18"/>
      <c r="AH98" s="18"/>
      <c r="AI98" s="18"/>
      <c r="AJ98" s="18"/>
      <c r="AK98" s="18"/>
      <c r="AL98" s="18"/>
      <c r="AM98" s="18"/>
      <c r="AN98" s="18"/>
      <c r="AO98" s="18"/>
      <c r="AP98" s="18"/>
    </row>
    <row r="99" spans="1:42" x14ac:dyDescent="0.25">
      <c r="A99" s="237" t="s">
        <v>356</v>
      </c>
      <c r="B99" s="87" t="s">
        <v>87</v>
      </c>
      <c r="D99" s="123">
        <v>7</v>
      </c>
      <c r="E99" s="87" t="s">
        <v>10</v>
      </c>
      <c r="G99" s="56">
        <f t="shared" si="34"/>
        <v>0</v>
      </c>
      <c r="I99" s="69"/>
      <c r="J99" s="56">
        <f t="shared" si="35"/>
        <v>0</v>
      </c>
      <c r="K99" s="57"/>
      <c r="L99" s="57">
        <f t="shared" si="36"/>
        <v>0</v>
      </c>
      <c r="M99" s="86"/>
      <c r="N99" s="43"/>
      <c r="O99" s="116"/>
      <c r="P99" s="45"/>
      <c r="AE99" s="18"/>
      <c r="AF99" s="18"/>
      <c r="AG99" s="18"/>
      <c r="AH99" s="18"/>
      <c r="AI99" s="18"/>
      <c r="AJ99" s="18"/>
      <c r="AK99" s="18"/>
      <c r="AL99" s="18"/>
      <c r="AM99" s="18"/>
      <c r="AN99" s="18"/>
      <c r="AO99" s="18"/>
      <c r="AP99" s="18"/>
    </row>
    <row r="100" spans="1:42" x14ac:dyDescent="0.25">
      <c r="A100" s="237" t="s">
        <v>331</v>
      </c>
      <c r="B100" s="87" t="s">
        <v>223</v>
      </c>
      <c r="D100" s="211">
        <v>1</v>
      </c>
      <c r="E100" s="87" t="s">
        <v>10</v>
      </c>
      <c r="G100" s="56">
        <f t="shared" ref="G100" si="37">F100*D100</f>
        <v>0</v>
      </c>
      <c r="H100" s="57">
        <v>2122.7999999999997</v>
      </c>
      <c r="I100" s="69"/>
      <c r="J100" s="56"/>
      <c r="K100" s="57">
        <v>2122.7999999999997</v>
      </c>
      <c r="L100" s="57">
        <f t="shared" ref="L100:L101" si="38">J100+G100</f>
        <v>0</v>
      </c>
      <c r="M100" s="114"/>
      <c r="N100" s="43"/>
      <c r="O100" s="18"/>
      <c r="P100" s="12"/>
      <c r="Q100" s="12"/>
      <c r="R100" s="12"/>
      <c r="T100" s="12"/>
      <c r="U100" s="87"/>
      <c r="V100" s="87"/>
      <c r="W100" s="87"/>
      <c r="X100" s="87"/>
      <c r="Y100" s="87"/>
      <c r="Z100" s="87"/>
      <c r="AA100" s="87"/>
      <c r="AB100" s="87"/>
      <c r="AC100" s="87"/>
      <c r="AD100" s="87"/>
    </row>
    <row r="101" spans="1:42" x14ac:dyDescent="0.25">
      <c r="A101" s="243"/>
      <c r="B101" s="15" t="s">
        <v>62</v>
      </c>
      <c r="D101" s="211">
        <v>1</v>
      </c>
      <c r="E101" s="87" t="s">
        <v>10</v>
      </c>
      <c r="G101" s="56"/>
      <c r="I101" s="62"/>
      <c r="J101" s="56">
        <f t="shared" ref="J101" si="39">I101*D101</f>
        <v>0</v>
      </c>
      <c r="K101" s="57"/>
      <c r="L101" s="57">
        <f t="shared" si="38"/>
        <v>0</v>
      </c>
      <c r="M101" s="48"/>
      <c r="N101" s="43"/>
      <c r="O101" s="12"/>
      <c r="P101" s="12"/>
      <c r="Q101" s="12"/>
      <c r="R101" s="12"/>
      <c r="T101" s="12"/>
      <c r="U101" s="87"/>
      <c r="V101" s="87"/>
      <c r="W101" s="87"/>
      <c r="X101" s="87"/>
      <c r="Y101" s="87"/>
      <c r="Z101" s="87"/>
      <c r="AA101" s="87"/>
      <c r="AB101" s="87"/>
      <c r="AC101" s="87"/>
      <c r="AD101" s="87"/>
    </row>
    <row r="102" spans="1:42" x14ac:dyDescent="0.25">
      <c r="A102" s="238" t="s">
        <v>332</v>
      </c>
      <c r="B102" s="12" t="s">
        <v>78</v>
      </c>
      <c r="D102" s="140">
        <v>750</v>
      </c>
      <c r="E102" s="61" t="s">
        <v>10</v>
      </c>
      <c r="G102" s="56">
        <f t="shared" si="34"/>
        <v>0</v>
      </c>
      <c r="H102" s="57">
        <v>686</v>
      </c>
      <c r="I102" s="69"/>
      <c r="J102" s="56">
        <f t="shared" si="35"/>
        <v>0</v>
      </c>
      <c r="K102" s="57">
        <v>313.60000000000002</v>
      </c>
      <c r="L102" s="57">
        <f t="shared" si="36"/>
        <v>0</v>
      </c>
      <c r="M102" s="123"/>
      <c r="N102" s="43"/>
      <c r="O102" s="18"/>
      <c r="P102" s="45"/>
      <c r="AE102" s="18"/>
    </row>
    <row r="103" spans="1:42" x14ac:dyDescent="0.25">
      <c r="A103" s="238" t="s">
        <v>332</v>
      </c>
      <c r="B103" s="12" t="s">
        <v>79</v>
      </c>
      <c r="D103" s="140">
        <v>450</v>
      </c>
      <c r="E103" s="61" t="s">
        <v>10</v>
      </c>
      <c r="G103" s="56">
        <f t="shared" si="34"/>
        <v>0</v>
      </c>
      <c r="H103" s="57">
        <v>882</v>
      </c>
      <c r="I103" s="69"/>
      <c r="J103" s="56">
        <f t="shared" si="35"/>
        <v>0</v>
      </c>
      <c r="K103" s="57">
        <v>743.40000000000009</v>
      </c>
      <c r="L103" s="57">
        <f t="shared" si="36"/>
        <v>0</v>
      </c>
      <c r="M103" s="123"/>
      <c r="N103" s="43"/>
      <c r="O103" s="18"/>
      <c r="P103" s="45"/>
      <c r="AE103" s="18"/>
    </row>
    <row r="104" spans="1:42" x14ac:dyDescent="0.25">
      <c r="A104" s="242"/>
      <c r="F104" s="55"/>
      <c r="G104" s="56"/>
      <c r="J104" s="56"/>
      <c r="N104" s="43"/>
      <c r="O104" s="85"/>
      <c r="P104" s="45"/>
    </row>
    <row r="105" spans="1:42" x14ac:dyDescent="0.25">
      <c r="A105" s="242"/>
      <c r="B105" s="12"/>
      <c r="E105" s="61"/>
      <c r="F105" s="70"/>
      <c r="G105" s="56"/>
      <c r="H105" s="59"/>
      <c r="I105" s="71"/>
      <c r="J105" s="56"/>
      <c r="K105" s="96"/>
      <c r="M105" s="97"/>
      <c r="N105" s="43"/>
      <c r="O105" s="85"/>
      <c r="P105" s="45"/>
      <c r="Q105" s="87"/>
      <c r="S105" s="45"/>
      <c r="AE105" s="18"/>
      <c r="AF105" s="18"/>
      <c r="AG105" s="18"/>
      <c r="AH105" s="18"/>
      <c r="AI105" s="18"/>
      <c r="AJ105" s="18"/>
      <c r="AK105" s="18"/>
      <c r="AL105" s="18"/>
      <c r="AM105" s="18"/>
      <c r="AN105" s="18"/>
    </row>
    <row r="106" spans="1:42" x14ac:dyDescent="0.25">
      <c r="A106" s="242"/>
      <c r="B106" s="38" t="s">
        <v>34</v>
      </c>
      <c r="F106" s="55"/>
      <c r="G106" s="56"/>
      <c r="J106" s="56"/>
      <c r="N106" s="43"/>
      <c r="O106" s="85"/>
      <c r="P106" s="45"/>
    </row>
    <row r="107" spans="1:42" x14ac:dyDescent="0.25">
      <c r="A107" s="242"/>
      <c r="F107" s="55"/>
      <c r="G107" s="56"/>
      <c r="J107" s="56"/>
      <c r="N107" s="43"/>
      <c r="O107" s="85"/>
      <c r="P107" s="45"/>
    </row>
    <row r="108" spans="1:42" x14ac:dyDescent="0.25">
      <c r="A108" s="237" t="s">
        <v>333</v>
      </c>
      <c r="B108" s="12" t="s">
        <v>375</v>
      </c>
      <c r="D108" s="170">
        <v>21</v>
      </c>
      <c r="E108" s="48" t="s">
        <v>10</v>
      </c>
      <c r="G108" s="56">
        <f t="shared" ref="G108:G129" si="40">D108*F108</f>
        <v>0</v>
      </c>
      <c r="H108" s="68"/>
      <c r="I108" s="70"/>
      <c r="J108" s="56">
        <f t="shared" ref="J108:J129" si="41">D108*I108</f>
        <v>0</v>
      </c>
      <c r="K108" s="96"/>
      <c r="L108" s="57">
        <f t="shared" ref="L108:L129" si="42">SUM(G108+J108)</f>
        <v>0</v>
      </c>
      <c r="M108" s="104"/>
      <c r="N108" s="43"/>
      <c r="O108" s="85"/>
      <c r="P108" s="45"/>
      <c r="S108" s="45"/>
      <c r="AE108" s="18"/>
      <c r="AF108" s="18"/>
      <c r="AG108" s="18"/>
      <c r="AH108" s="18"/>
      <c r="AI108" s="18"/>
      <c r="AJ108" s="18"/>
      <c r="AK108" s="18"/>
      <c r="AL108" s="18"/>
      <c r="AM108" s="18"/>
      <c r="AN108" s="18"/>
      <c r="AO108" s="18"/>
    </row>
    <row r="109" spans="1:42" x14ac:dyDescent="0.25">
      <c r="A109" s="237" t="s">
        <v>334</v>
      </c>
      <c r="B109" s="12" t="s">
        <v>97</v>
      </c>
      <c r="D109" s="170">
        <v>21</v>
      </c>
      <c r="E109" s="48" t="s">
        <v>10</v>
      </c>
      <c r="G109" s="56">
        <f t="shared" si="40"/>
        <v>0</v>
      </c>
      <c r="H109" s="68"/>
      <c r="I109" s="70"/>
      <c r="J109" s="56">
        <f t="shared" si="41"/>
        <v>0</v>
      </c>
      <c r="K109" s="96"/>
      <c r="L109" s="57">
        <f t="shared" si="42"/>
        <v>0</v>
      </c>
      <c r="M109" s="104"/>
      <c r="N109" s="43"/>
      <c r="O109" s="85"/>
      <c r="P109" s="45"/>
      <c r="S109" s="45"/>
      <c r="AE109" s="18"/>
      <c r="AF109" s="18"/>
      <c r="AG109" s="18"/>
      <c r="AH109" s="18"/>
      <c r="AI109" s="18"/>
      <c r="AJ109" s="18"/>
      <c r="AK109" s="18"/>
      <c r="AL109" s="18"/>
      <c r="AM109" s="18"/>
      <c r="AN109" s="18"/>
      <c r="AO109" s="18"/>
    </row>
    <row r="110" spans="1:42" x14ac:dyDescent="0.25">
      <c r="A110" s="237" t="s">
        <v>335</v>
      </c>
      <c r="B110" s="12" t="s">
        <v>59</v>
      </c>
      <c r="D110" s="123">
        <v>150</v>
      </c>
      <c r="E110" s="48" t="s">
        <v>11</v>
      </c>
      <c r="G110" s="56">
        <f t="shared" si="40"/>
        <v>0</v>
      </c>
      <c r="H110" s="59"/>
      <c r="I110" s="71"/>
      <c r="J110" s="56">
        <f t="shared" si="41"/>
        <v>0</v>
      </c>
      <c r="K110" s="96"/>
      <c r="L110" s="57">
        <f t="shared" si="42"/>
        <v>0</v>
      </c>
      <c r="M110" s="104"/>
      <c r="N110" s="43"/>
      <c r="O110" s="85"/>
      <c r="P110" s="45"/>
      <c r="S110" s="45"/>
      <c r="AE110" s="18"/>
      <c r="AF110" s="18"/>
      <c r="AG110" s="18"/>
      <c r="AH110" s="18"/>
      <c r="AI110" s="18"/>
      <c r="AJ110" s="18"/>
      <c r="AK110" s="18"/>
      <c r="AL110" s="18"/>
      <c r="AM110" s="18"/>
      <c r="AN110" s="18"/>
      <c r="AO110" s="18"/>
    </row>
    <row r="111" spans="1:42" x14ac:dyDescent="0.25">
      <c r="A111" s="237" t="s">
        <v>335</v>
      </c>
      <c r="B111" s="12" t="s">
        <v>92</v>
      </c>
      <c r="D111" s="123">
        <v>145</v>
      </c>
      <c r="E111" s="48" t="s">
        <v>11</v>
      </c>
      <c r="G111" s="56">
        <f>D111*F111</f>
        <v>0</v>
      </c>
      <c r="H111" s="68"/>
      <c r="I111" s="70"/>
      <c r="J111" s="56">
        <f>D111*I111</f>
        <v>0</v>
      </c>
      <c r="K111" s="96"/>
      <c r="L111" s="57">
        <f>SUM(G111+J111)</f>
        <v>0</v>
      </c>
      <c r="M111" s="104"/>
      <c r="N111" s="43"/>
      <c r="O111" s="85"/>
      <c r="P111" s="45"/>
      <c r="S111" s="45"/>
      <c r="AE111" s="18"/>
      <c r="AF111" s="18"/>
      <c r="AG111" s="18"/>
      <c r="AH111" s="18"/>
      <c r="AI111" s="18"/>
      <c r="AJ111" s="18"/>
      <c r="AK111" s="18"/>
      <c r="AL111" s="18"/>
      <c r="AM111" s="18"/>
      <c r="AN111" s="18"/>
      <c r="AO111" s="18"/>
    </row>
    <row r="112" spans="1:42" x14ac:dyDescent="0.25">
      <c r="A112" s="237" t="s">
        <v>335</v>
      </c>
      <c r="B112" s="12" t="s">
        <v>85</v>
      </c>
      <c r="D112" s="123">
        <v>65</v>
      </c>
      <c r="E112" s="48" t="s">
        <v>11</v>
      </c>
      <c r="G112" s="56">
        <f t="shared" si="40"/>
        <v>0</v>
      </c>
      <c r="H112" s="75"/>
      <c r="J112" s="56">
        <f t="shared" si="41"/>
        <v>0</v>
      </c>
      <c r="L112" s="57">
        <f t="shared" si="42"/>
        <v>0</v>
      </c>
      <c r="M112" s="97"/>
      <c r="N112" s="43"/>
      <c r="R112" s="45"/>
      <c r="AE112" s="18"/>
      <c r="AF112" s="18"/>
      <c r="AG112" s="18"/>
      <c r="AH112" s="18"/>
      <c r="AI112" s="18"/>
      <c r="AJ112" s="18"/>
      <c r="AK112" s="18"/>
      <c r="AL112" s="18"/>
      <c r="AM112" s="18"/>
      <c r="AN112" s="18"/>
    </row>
    <row r="113" spans="1:41" x14ac:dyDescent="0.25">
      <c r="A113" s="237" t="s">
        <v>336</v>
      </c>
      <c r="B113" s="12" t="s">
        <v>68</v>
      </c>
      <c r="D113" s="170">
        <v>45</v>
      </c>
      <c r="E113" s="48" t="s">
        <v>11</v>
      </c>
      <c r="G113" s="56">
        <f t="shared" si="40"/>
        <v>0</v>
      </c>
      <c r="H113" s="68"/>
      <c r="I113" s="70"/>
      <c r="J113" s="56">
        <f t="shared" si="41"/>
        <v>0</v>
      </c>
      <c r="K113" s="96"/>
      <c r="L113" s="57">
        <f t="shared" si="42"/>
        <v>0</v>
      </c>
      <c r="M113" s="97"/>
      <c r="N113" s="43"/>
      <c r="O113" s="85"/>
      <c r="P113" s="45"/>
      <c r="S113" s="45"/>
      <c r="AE113" s="18"/>
      <c r="AF113" s="18"/>
      <c r="AG113" s="18"/>
      <c r="AH113" s="18"/>
      <c r="AI113" s="18"/>
      <c r="AJ113" s="18"/>
      <c r="AK113" s="18"/>
      <c r="AL113" s="18"/>
      <c r="AM113" s="18"/>
      <c r="AN113" s="18"/>
      <c r="AO113" s="18"/>
    </row>
    <row r="114" spans="1:41" x14ac:dyDescent="0.25">
      <c r="A114" s="242"/>
      <c r="B114" s="12"/>
      <c r="E114" s="48"/>
      <c r="F114" s="70"/>
      <c r="G114" s="56"/>
      <c r="H114" s="68"/>
      <c r="I114" s="70"/>
      <c r="J114" s="56"/>
      <c r="K114" s="96"/>
      <c r="M114" s="97"/>
      <c r="N114" s="43"/>
      <c r="O114" s="85"/>
      <c r="P114" s="45"/>
      <c r="S114" s="45"/>
      <c r="AE114" s="18"/>
      <c r="AF114" s="18"/>
      <c r="AG114" s="18"/>
      <c r="AH114" s="18"/>
      <c r="AI114" s="18"/>
      <c r="AJ114" s="18"/>
      <c r="AK114" s="18"/>
      <c r="AL114" s="18"/>
      <c r="AM114" s="18"/>
      <c r="AN114" s="18"/>
      <c r="AO114" s="18"/>
    </row>
    <row r="115" spans="1:41" x14ac:dyDescent="0.25">
      <c r="A115" s="243"/>
      <c r="B115" s="12"/>
      <c r="G115" s="56"/>
      <c r="I115" s="69"/>
      <c r="J115" s="56"/>
      <c r="M115" s="100"/>
      <c r="N115" s="43"/>
      <c r="O115" s="85"/>
      <c r="P115" s="45"/>
      <c r="Q115" s="12"/>
      <c r="R115" s="87"/>
      <c r="S115" s="87"/>
      <c r="T115" s="87"/>
      <c r="U115" s="87"/>
      <c r="V115" s="87"/>
      <c r="W115" s="87"/>
      <c r="X115" s="87"/>
      <c r="Y115" s="87"/>
      <c r="Z115" s="87"/>
      <c r="AA115" s="87"/>
      <c r="AB115" s="87"/>
      <c r="AC115" s="87"/>
      <c r="AD115" s="87"/>
    </row>
    <row r="116" spans="1:41" x14ac:dyDescent="0.25">
      <c r="A116" s="242"/>
      <c r="B116" s="131" t="s">
        <v>38</v>
      </c>
      <c r="C116" s="132"/>
      <c r="D116" s="133"/>
      <c r="E116" s="132"/>
      <c r="F116" s="252"/>
      <c r="G116" s="56"/>
      <c r="I116" s="69"/>
      <c r="J116" s="56"/>
      <c r="N116" s="43"/>
      <c r="O116" s="85"/>
      <c r="P116" s="45"/>
    </row>
    <row r="117" spans="1:41" x14ac:dyDescent="0.25">
      <c r="A117" s="242"/>
      <c r="F117" s="55"/>
      <c r="G117" s="56"/>
      <c r="J117" s="56"/>
      <c r="N117" s="43"/>
      <c r="O117" s="85"/>
      <c r="P117" s="45"/>
    </row>
    <row r="118" spans="1:41" x14ac:dyDescent="0.25">
      <c r="A118" s="237" t="s">
        <v>337</v>
      </c>
      <c r="B118" s="12" t="s">
        <v>60</v>
      </c>
      <c r="D118" s="138">
        <v>770</v>
      </c>
      <c r="E118" s="105" t="s">
        <v>11</v>
      </c>
      <c r="G118" s="56">
        <f t="shared" ref="G118:G123" si="43">D118*F118</f>
        <v>0</v>
      </c>
      <c r="H118" s="59"/>
      <c r="I118" s="71"/>
      <c r="J118" s="56">
        <f t="shared" ref="J118:J123" si="44">D118*I118</f>
        <v>0</v>
      </c>
      <c r="K118" s="96"/>
      <c r="L118" s="57">
        <f t="shared" ref="L118:L123" si="45">SUM(G118+J118)</f>
        <v>0</v>
      </c>
      <c r="M118" s="97"/>
      <c r="N118" s="43"/>
      <c r="O118" s="85"/>
      <c r="P118" s="45"/>
      <c r="S118" s="45"/>
      <c r="AE118" s="18"/>
      <c r="AF118" s="18"/>
      <c r="AG118" s="18"/>
      <c r="AH118" s="18"/>
      <c r="AI118" s="18"/>
      <c r="AJ118" s="18"/>
      <c r="AK118" s="18"/>
      <c r="AL118" s="18"/>
      <c r="AM118" s="18"/>
      <c r="AN118" s="18"/>
    </row>
    <row r="119" spans="1:41" x14ac:dyDescent="0.25">
      <c r="A119" s="237" t="s">
        <v>338</v>
      </c>
      <c r="B119" s="12" t="s">
        <v>61</v>
      </c>
      <c r="D119" s="138">
        <v>75</v>
      </c>
      <c r="E119" s="105" t="s">
        <v>11</v>
      </c>
      <c r="G119" s="56">
        <f t="shared" si="43"/>
        <v>0</v>
      </c>
      <c r="H119" s="59"/>
      <c r="I119" s="71"/>
      <c r="J119" s="56">
        <f t="shared" si="44"/>
        <v>0</v>
      </c>
      <c r="K119" s="96"/>
      <c r="L119" s="57">
        <f t="shared" si="45"/>
        <v>0</v>
      </c>
      <c r="M119" s="97"/>
      <c r="N119" s="43"/>
      <c r="O119" s="85"/>
      <c r="P119" s="45"/>
      <c r="S119" s="45"/>
      <c r="AE119" s="18"/>
      <c r="AF119" s="18"/>
      <c r="AG119" s="18"/>
      <c r="AH119" s="18"/>
      <c r="AI119" s="18"/>
      <c r="AJ119" s="18"/>
      <c r="AK119" s="18"/>
      <c r="AL119" s="18"/>
      <c r="AM119" s="18"/>
      <c r="AN119" s="18"/>
    </row>
    <row r="120" spans="1:41" x14ac:dyDescent="0.25">
      <c r="A120" s="237" t="s">
        <v>339</v>
      </c>
      <c r="B120" s="12" t="s">
        <v>89</v>
      </c>
      <c r="D120" s="123">
        <v>720</v>
      </c>
      <c r="E120" s="105" t="s">
        <v>11</v>
      </c>
      <c r="G120" s="56">
        <f t="shared" si="43"/>
        <v>0</v>
      </c>
      <c r="H120" s="59"/>
      <c r="I120" s="71"/>
      <c r="J120" s="56">
        <f t="shared" si="44"/>
        <v>0</v>
      </c>
      <c r="K120" s="96"/>
      <c r="L120" s="57">
        <f t="shared" si="45"/>
        <v>0</v>
      </c>
      <c r="M120" s="97"/>
      <c r="N120" s="43"/>
      <c r="O120" s="85"/>
      <c r="P120" s="45"/>
      <c r="S120" s="45"/>
      <c r="AE120" s="18"/>
      <c r="AF120" s="18"/>
      <c r="AG120" s="18"/>
      <c r="AH120" s="18"/>
      <c r="AI120" s="18"/>
      <c r="AJ120" s="18"/>
      <c r="AK120" s="18"/>
      <c r="AL120" s="18"/>
      <c r="AM120" s="18"/>
      <c r="AN120" s="18"/>
    </row>
    <row r="121" spans="1:41" x14ac:dyDescent="0.25">
      <c r="A121" s="237" t="s">
        <v>357</v>
      </c>
      <c r="B121" s="12" t="s">
        <v>64</v>
      </c>
      <c r="D121" s="123">
        <v>90</v>
      </c>
      <c r="E121" s="105" t="s">
        <v>11</v>
      </c>
      <c r="F121" s="68"/>
      <c r="G121" s="56">
        <f t="shared" si="43"/>
        <v>0</v>
      </c>
      <c r="H121" s="59"/>
      <c r="I121" s="71"/>
      <c r="J121" s="56">
        <f t="shared" si="44"/>
        <v>0</v>
      </c>
      <c r="K121" s="96"/>
      <c r="L121" s="57">
        <f t="shared" si="45"/>
        <v>0</v>
      </c>
      <c r="M121" s="97"/>
      <c r="N121" s="43"/>
      <c r="O121" s="85"/>
      <c r="P121" s="45"/>
      <c r="S121" s="45"/>
      <c r="AE121" s="18"/>
      <c r="AF121" s="18"/>
      <c r="AG121" s="18"/>
      <c r="AH121" s="18"/>
      <c r="AI121" s="18"/>
      <c r="AJ121" s="18"/>
      <c r="AK121" s="18"/>
      <c r="AL121" s="18"/>
      <c r="AM121" s="18"/>
      <c r="AN121" s="18"/>
    </row>
    <row r="122" spans="1:41" x14ac:dyDescent="0.25">
      <c r="A122" s="237" t="s">
        <v>358</v>
      </c>
      <c r="B122" s="12" t="s">
        <v>222</v>
      </c>
      <c r="D122" s="123">
        <v>355</v>
      </c>
      <c r="E122" s="105" t="s">
        <v>11</v>
      </c>
      <c r="F122" s="68"/>
      <c r="G122" s="56">
        <f t="shared" si="43"/>
        <v>0</v>
      </c>
      <c r="H122" s="59"/>
      <c r="I122" s="71"/>
      <c r="J122" s="56">
        <f t="shared" si="44"/>
        <v>0</v>
      </c>
      <c r="K122" s="96"/>
      <c r="L122" s="57">
        <f t="shared" si="45"/>
        <v>0</v>
      </c>
      <c r="M122" s="97"/>
      <c r="N122" s="43"/>
      <c r="O122" s="85"/>
      <c r="P122" s="45"/>
      <c r="S122" s="45"/>
      <c r="AE122" s="18"/>
      <c r="AF122" s="18"/>
      <c r="AG122" s="18"/>
      <c r="AH122" s="18"/>
      <c r="AI122" s="18"/>
      <c r="AJ122" s="18"/>
      <c r="AK122" s="18"/>
      <c r="AL122" s="18"/>
      <c r="AM122" s="18"/>
      <c r="AN122" s="18"/>
    </row>
    <row r="123" spans="1:41" x14ac:dyDescent="0.25">
      <c r="A123" s="237" t="s">
        <v>337</v>
      </c>
      <c r="B123" s="87" t="s">
        <v>391</v>
      </c>
      <c r="D123" s="123">
        <v>10</v>
      </c>
      <c r="E123" s="12" t="s">
        <v>11</v>
      </c>
      <c r="G123" s="56">
        <f t="shared" si="43"/>
        <v>0</v>
      </c>
      <c r="I123" s="69"/>
      <c r="J123" s="56">
        <f t="shared" si="44"/>
        <v>0</v>
      </c>
      <c r="L123" s="57">
        <f t="shared" si="45"/>
        <v>0</v>
      </c>
      <c r="M123" s="103"/>
      <c r="N123" s="43"/>
      <c r="O123" s="85"/>
      <c r="P123" s="45"/>
      <c r="Q123" s="42"/>
      <c r="R123" s="106"/>
      <c r="S123" s="107"/>
      <c r="T123" s="87"/>
      <c r="U123" s="106"/>
      <c r="V123" s="107"/>
      <c r="W123" s="87"/>
      <c r="X123" s="86"/>
      <c r="AE123" s="18"/>
      <c r="AF123" s="18"/>
      <c r="AG123" s="18"/>
      <c r="AH123" s="18"/>
      <c r="AI123" s="18"/>
      <c r="AJ123" s="18"/>
      <c r="AK123" s="18"/>
      <c r="AL123" s="18"/>
      <c r="AM123" s="18"/>
      <c r="AN123" s="18"/>
      <c r="AO123" s="18"/>
    </row>
    <row r="124" spans="1:41" x14ac:dyDescent="0.25">
      <c r="A124" s="246"/>
      <c r="E124" s="12"/>
      <c r="F124" s="55"/>
      <c r="G124" s="56"/>
      <c r="I124" s="69"/>
      <c r="J124" s="56"/>
      <c r="M124" s="103"/>
      <c r="N124" s="43"/>
      <c r="O124" s="85"/>
      <c r="P124" s="45"/>
      <c r="Q124" s="42"/>
      <c r="R124" s="106"/>
      <c r="S124" s="107"/>
      <c r="T124" s="87"/>
      <c r="U124" s="106"/>
      <c r="V124" s="107"/>
      <c r="W124" s="87"/>
      <c r="X124" s="86"/>
      <c r="AE124" s="18"/>
      <c r="AF124" s="18"/>
      <c r="AG124" s="18"/>
      <c r="AH124" s="18"/>
      <c r="AI124" s="18"/>
      <c r="AJ124" s="18"/>
      <c r="AK124" s="18"/>
      <c r="AL124" s="18"/>
      <c r="AM124" s="18"/>
      <c r="AN124" s="18"/>
      <c r="AO124" s="18"/>
    </row>
    <row r="125" spans="1:41" x14ac:dyDescent="0.25">
      <c r="A125" s="246"/>
      <c r="E125" s="12"/>
      <c r="F125" s="55"/>
      <c r="G125" s="56"/>
      <c r="I125" s="69"/>
      <c r="J125" s="62"/>
      <c r="K125" s="100"/>
      <c r="L125" s="69"/>
      <c r="M125" s="103"/>
      <c r="N125" s="43"/>
      <c r="O125" s="85"/>
      <c r="P125" s="45"/>
      <c r="Q125" s="42"/>
      <c r="R125" s="106"/>
      <c r="S125" s="107"/>
      <c r="T125" s="87"/>
      <c r="U125" s="106"/>
      <c r="V125" s="107"/>
      <c r="W125" s="87"/>
      <c r="X125" s="86"/>
      <c r="AE125" s="18"/>
      <c r="AF125" s="18"/>
      <c r="AG125" s="18"/>
      <c r="AH125" s="18"/>
      <c r="AI125" s="18"/>
      <c r="AJ125" s="18"/>
      <c r="AK125" s="18"/>
      <c r="AL125" s="18"/>
      <c r="AM125" s="18"/>
      <c r="AN125" s="18"/>
      <c r="AO125" s="18"/>
    </row>
    <row r="126" spans="1:41" x14ac:dyDescent="0.25">
      <c r="A126" s="242"/>
      <c r="B126" s="67" t="s">
        <v>45</v>
      </c>
      <c r="F126" s="55"/>
      <c r="G126" s="56"/>
      <c r="I126" s="69"/>
      <c r="J126" s="62"/>
      <c r="K126" s="100"/>
      <c r="L126" s="69"/>
      <c r="M126" s="103"/>
      <c r="N126" s="43"/>
      <c r="O126" s="85"/>
      <c r="P126" s="45"/>
      <c r="AE126" s="18"/>
      <c r="AF126" s="18"/>
      <c r="AG126" s="18"/>
      <c r="AH126" s="18"/>
      <c r="AI126" s="18"/>
      <c r="AJ126" s="18"/>
      <c r="AK126" s="18"/>
      <c r="AL126" s="18"/>
      <c r="AM126" s="18"/>
      <c r="AN126" s="18"/>
      <c r="AO126" s="18"/>
    </row>
    <row r="127" spans="1:41" x14ac:dyDescent="0.25">
      <c r="A127" s="242"/>
      <c r="F127" s="55"/>
      <c r="G127" s="56"/>
      <c r="I127" s="69"/>
      <c r="J127" s="62"/>
      <c r="K127" s="100"/>
      <c r="L127" s="69"/>
      <c r="M127" s="103"/>
      <c r="N127" s="43"/>
      <c r="O127" s="85"/>
      <c r="P127" s="45"/>
      <c r="AE127" s="18"/>
      <c r="AF127" s="18"/>
      <c r="AG127" s="18"/>
      <c r="AH127" s="18"/>
      <c r="AI127" s="18"/>
      <c r="AJ127" s="18"/>
      <c r="AK127" s="18"/>
      <c r="AL127" s="18"/>
      <c r="AM127" s="18"/>
      <c r="AN127" s="18"/>
      <c r="AO127" s="18"/>
    </row>
    <row r="128" spans="1:41" s="12" customFormat="1" x14ac:dyDescent="0.25">
      <c r="A128" s="239" t="s">
        <v>344</v>
      </c>
      <c r="B128" s="78" t="s">
        <v>376</v>
      </c>
      <c r="C128" s="64"/>
      <c r="D128" s="108">
        <v>1</v>
      </c>
      <c r="E128" s="21" t="s">
        <v>10</v>
      </c>
      <c r="F128" s="253"/>
      <c r="G128" s="56">
        <f t="shared" si="40"/>
        <v>0</v>
      </c>
      <c r="H128" s="62"/>
      <c r="I128" s="62"/>
      <c r="J128" s="62">
        <f t="shared" si="41"/>
        <v>0</v>
      </c>
      <c r="K128" s="100"/>
      <c r="L128" s="69">
        <f t="shared" si="42"/>
        <v>0</v>
      </c>
      <c r="M128" s="100"/>
      <c r="N128" s="43"/>
      <c r="O128" s="85"/>
      <c r="P128" s="45"/>
    </row>
    <row r="129" spans="1:42" x14ac:dyDescent="0.25">
      <c r="A129" s="239" t="s">
        <v>345</v>
      </c>
      <c r="B129" s="35" t="s">
        <v>377</v>
      </c>
      <c r="C129" s="39"/>
      <c r="D129" s="108">
        <v>10</v>
      </c>
      <c r="E129" s="39" t="s">
        <v>13</v>
      </c>
      <c r="F129" s="62"/>
      <c r="G129" s="62">
        <f t="shared" si="40"/>
        <v>0</v>
      </c>
      <c r="H129" s="62"/>
      <c r="I129" s="62"/>
      <c r="J129" s="62">
        <f t="shared" si="41"/>
        <v>0</v>
      </c>
      <c r="K129" s="69"/>
      <c r="L129" s="55">
        <f t="shared" si="42"/>
        <v>0</v>
      </c>
      <c r="M129" s="43"/>
      <c r="N129" s="43"/>
      <c r="O129" s="41"/>
      <c r="P129" s="42"/>
      <c r="R129" s="42"/>
      <c r="AE129" s="18"/>
      <c r="AF129" s="18"/>
      <c r="AG129" s="18"/>
      <c r="AH129" s="18"/>
      <c r="AI129" s="18"/>
      <c r="AJ129" s="18"/>
      <c r="AK129" s="18"/>
      <c r="AL129" s="18"/>
      <c r="AM129" s="18"/>
      <c r="AN129" s="18"/>
      <c r="AO129" s="18"/>
      <c r="AP129" s="18"/>
    </row>
    <row r="130" spans="1:42" x14ac:dyDescent="0.25">
      <c r="A130" s="242"/>
      <c r="B130" s="35"/>
      <c r="C130" s="39"/>
      <c r="D130" s="108"/>
      <c r="E130" s="39"/>
      <c r="F130" s="62"/>
      <c r="G130" s="62"/>
      <c r="H130" s="62"/>
      <c r="I130" s="62"/>
      <c r="J130" s="62"/>
      <c r="K130" s="69"/>
      <c r="L130" s="55"/>
      <c r="M130" s="43"/>
      <c r="N130" s="43"/>
      <c r="O130" s="41"/>
      <c r="P130" s="42"/>
      <c r="R130" s="42"/>
      <c r="AE130" s="18"/>
      <c r="AF130" s="18"/>
      <c r="AG130" s="18"/>
      <c r="AH130" s="18"/>
      <c r="AI130" s="18"/>
      <c r="AJ130" s="18"/>
      <c r="AK130" s="18"/>
      <c r="AL130" s="18"/>
      <c r="AM130" s="18"/>
      <c r="AN130" s="18"/>
      <c r="AO130" s="18"/>
      <c r="AP130" s="18"/>
    </row>
    <row r="131" spans="1:42" x14ac:dyDescent="0.25">
      <c r="A131" s="242"/>
      <c r="B131" s="40"/>
      <c r="C131" s="19"/>
      <c r="D131" s="108"/>
      <c r="E131" s="39"/>
      <c r="F131" s="62"/>
      <c r="G131" s="56"/>
      <c r="H131" s="56"/>
      <c r="I131" s="62"/>
      <c r="J131" s="56"/>
      <c r="M131" s="18"/>
      <c r="N131" s="43"/>
      <c r="O131" s="112"/>
      <c r="P131" s="45"/>
    </row>
    <row r="132" spans="1:42" s="12" customFormat="1" x14ac:dyDescent="0.25">
      <c r="A132" s="242"/>
      <c r="B132" s="63" t="s">
        <v>51</v>
      </c>
      <c r="C132" s="21"/>
      <c r="D132" s="108"/>
      <c r="E132" s="21"/>
      <c r="F132" s="62"/>
      <c r="G132" s="62"/>
      <c r="H132" s="62"/>
      <c r="I132" s="62"/>
      <c r="J132" s="62"/>
      <c r="K132" s="100"/>
      <c r="L132" s="69"/>
      <c r="M132" s="18"/>
      <c r="N132" s="43"/>
      <c r="O132" s="112"/>
      <c r="P132" s="45"/>
      <c r="Q132" s="18"/>
      <c r="R132" s="18"/>
      <c r="S132" s="18"/>
      <c r="T132" s="18"/>
      <c r="U132" s="18"/>
      <c r="V132" s="18"/>
      <c r="W132" s="18"/>
      <c r="X132" s="18"/>
      <c r="Y132" s="18"/>
      <c r="Z132" s="18"/>
      <c r="AA132" s="18"/>
      <c r="AB132" s="18"/>
      <c r="AC132" s="18"/>
      <c r="AD132" s="18"/>
    </row>
    <row r="133" spans="1:42" x14ac:dyDescent="0.25">
      <c r="A133" s="242"/>
      <c r="B133" s="40"/>
      <c r="C133" s="39"/>
      <c r="D133" s="108"/>
      <c r="E133" s="39"/>
      <c r="F133" s="62"/>
      <c r="G133" s="56"/>
      <c r="H133" s="56"/>
      <c r="I133" s="62"/>
      <c r="J133" s="56"/>
      <c r="M133" s="18"/>
      <c r="N133" s="43"/>
      <c r="O133" s="112"/>
      <c r="P133" s="45"/>
    </row>
    <row r="134" spans="1:42" x14ac:dyDescent="0.25">
      <c r="A134" s="242"/>
      <c r="B134" s="129"/>
      <c r="C134" s="19"/>
      <c r="D134" s="126"/>
      <c r="E134" s="39"/>
      <c r="F134" s="62"/>
      <c r="G134" s="56"/>
      <c r="H134" s="56"/>
      <c r="I134" s="62"/>
      <c r="J134" s="56"/>
      <c r="K134" s="57"/>
      <c r="M134" s="18"/>
      <c r="N134" s="43"/>
      <c r="O134" s="18"/>
      <c r="P134" s="45"/>
      <c r="AE134" s="18"/>
      <c r="AF134" s="18"/>
      <c r="AG134" s="18"/>
      <c r="AH134" s="18"/>
    </row>
    <row r="135" spans="1:42" ht="13.5" customHeight="1" x14ac:dyDescent="0.25">
      <c r="A135" s="237" t="s">
        <v>346</v>
      </c>
      <c r="B135" s="127" t="s">
        <v>378</v>
      </c>
      <c r="C135" s="64"/>
      <c r="D135" s="108">
        <v>18</v>
      </c>
      <c r="E135" s="62" t="s">
        <v>10</v>
      </c>
      <c r="G135" s="56">
        <f t="shared" ref="G135:G136" si="46">D135*F135</f>
        <v>0</v>
      </c>
      <c r="H135" s="62"/>
      <c r="I135" s="69"/>
      <c r="J135" s="56">
        <f t="shared" ref="J135:J136" si="47">D135*I135</f>
        <v>0</v>
      </c>
      <c r="K135" s="57"/>
      <c r="L135" s="57">
        <f t="shared" ref="L135:L136" si="48">SUM(G135+J135)</f>
        <v>0</v>
      </c>
      <c r="M135" s="87"/>
      <c r="N135" s="43"/>
      <c r="O135" s="87"/>
      <c r="P135" s="45"/>
      <c r="Q135" s="87"/>
      <c r="R135" s="87"/>
      <c r="S135" s="87"/>
      <c r="T135" s="87"/>
      <c r="U135" s="87"/>
      <c r="V135" s="87"/>
      <c r="W135" s="87"/>
      <c r="X135" s="87"/>
      <c r="Y135" s="87"/>
      <c r="Z135" s="87"/>
      <c r="AA135" s="87"/>
      <c r="AB135" s="87"/>
      <c r="AC135" s="87"/>
      <c r="AD135" s="87"/>
    </row>
    <row r="136" spans="1:42" ht="30" x14ac:dyDescent="0.25">
      <c r="A136" s="237" t="s">
        <v>346</v>
      </c>
      <c r="B136" s="127" t="s">
        <v>381</v>
      </c>
      <c r="C136" s="64"/>
      <c r="D136" s="108">
        <v>1</v>
      </c>
      <c r="E136" s="62" t="s">
        <v>10</v>
      </c>
      <c r="G136" s="56">
        <f t="shared" si="46"/>
        <v>0</v>
      </c>
      <c r="H136" s="62"/>
      <c r="I136" s="69"/>
      <c r="J136" s="56">
        <f t="shared" si="47"/>
        <v>0</v>
      </c>
      <c r="K136" s="57"/>
      <c r="L136" s="57">
        <f t="shared" si="48"/>
        <v>0</v>
      </c>
      <c r="M136" s="18"/>
      <c r="N136" s="43"/>
      <c r="O136" s="18"/>
      <c r="P136" s="87"/>
      <c r="Q136" s="87"/>
      <c r="R136" s="87"/>
      <c r="S136" s="87"/>
      <c r="T136" s="87"/>
      <c r="U136" s="87"/>
      <c r="V136" s="87"/>
      <c r="W136" s="87"/>
      <c r="X136" s="87"/>
      <c r="Y136" s="87"/>
      <c r="Z136" s="87"/>
      <c r="AA136" s="87"/>
      <c r="AB136" s="87"/>
      <c r="AC136" s="87"/>
      <c r="AD136" s="87"/>
    </row>
    <row r="137" spans="1:42" x14ac:dyDescent="0.25">
      <c r="A137" s="243"/>
      <c r="B137" s="127"/>
      <c r="C137" s="64"/>
      <c r="D137" s="108"/>
      <c r="E137" s="62"/>
      <c r="F137" s="62"/>
      <c r="G137" s="56"/>
      <c r="H137" s="62"/>
      <c r="I137" s="69"/>
      <c r="J137" s="56"/>
      <c r="K137" s="57"/>
      <c r="M137" s="18"/>
      <c r="N137" s="43"/>
      <c r="O137" s="18"/>
      <c r="P137" s="87"/>
      <c r="Q137" s="87"/>
      <c r="R137" s="87"/>
      <c r="S137" s="87"/>
      <c r="T137" s="87"/>
      <c r="U137" s="87"/>
      <c r="V137" s="87"/>
      <c r="W137" s="87"/>
      <c r="X137" s="87"/>
      <c r="Y137" s="87"/>
      <c r="Z137" s="87"/>
      <c r="AA137" s="87"/>
      <c r="AB137" s="87"/>
      <c r="AC137" s="87"/>
      <c r="AD137" s="87"/>
    </row>
    <row r="138" spans="1:42" s="12" customFormat="1" x14ac:dyDescent="0.25">
      <c r="A138" s="242"/>
      <c r="B138" s="135"/>
      <c r="C138" s="64"/>
      <c r="D138" s="108"/>
      <c r="E138" s="21"/>
      <c r="F138" s="62"/>
      <c r="G138" s="62"/>
      <c r="H138" s="62"/>
      <c r="I138" s="62"/>
      <c r="J138" s="62"/>
      <c r="K138" s="100"/>
      <c r="L138" s="69"/>
      <c r="M138" s="43"/>
      <c r="N138" s="43"/>
      <c r="O138" s="112"/>
      <c r="P138" s="45"/>
      <c r="Q138" s="18"/>
      <c r="R138" s="18"/>
      <c r="S138" s="18"/>
      <c r="T138" s="18"/>
      <c r="U138" s="18"/>
      <c r="V138" s="18"/>
      <c r="W138" s="18"/>
      <c r="X138" s="18"/>
      <c r="Y138" s="18"/>
      <c r="Z138" s="18"/>
      <c r="AA138" s="18"/>
      <c r="AB138" s="18"/>
      <c r="AC138" s="18"/>
      <c r="AD138" s="18"/>
    </row>
    <row r="139" spans="1:42" x14ac:dyDescent="0.25">
      <c r="A139" s="237" t="s">
        <v>347</v>
      </c>
      <c r="B139" s="128" t="s">
        <v>387</v>
      </c>
      <c r="C139" s="19"/>
      <c r="D139" s="108">
        <v>4</v>
      </c>
      <c r="E139" s="39" t="s">
        <v>10</v>
      </c>
      <c r="G139" s="56">
        <f t="shared" ref="G139:G142" si="49">D139*F139</f>
        <v>0</v>
      </c>
      <c r="H139" s="56"/>
      <c r="I139" s="62"/>
      <c r="J139" s="56">
        <f t="shared" ref="J139:J142" si="50">D139*I139</f>
        <v>0</v>
      </c>
      <c r="L139" s="57">
        <f t="shared" ref="L139:L142" si="51">SUM(G139+J139)</f>
        <v>0</v>
      </c>
      <c r="M139" s="120"/>
      <c r="N139" s="43"/>
      <c r="O139" s="18"/>
      <c r="P139" s="45"/>
    </row>
    <row r="140" spans="1:42" ht="18" customHeight="1" x14ac:dyDescent="0.25">
      <c r="A140" s="237" t="s">
        <v>347</v>
      </c>
      <c r="B140" s="145" t="s">
        <v>388</v>
      </c>
      <c r="C140" s="19"/>
      <c r="D140" s="108">
        <v>2</v>
      </c>
      <c r="E140" s="39" t="s">
        <v>10</v>
      </c>
      <c r="G140" s="56">
        <f t="shared" si="49"/>
        <v>0</v>
      </c>
      <c r="H140" s="56"/>
      <c r="I140" s="62"/>
      <c r="J140" s="56">
        <f t="shared" si="50"/>
        <v>0</v>
      </c>
      <c r="L140" s="57">
        <f t="shared" si="51"/>
        <v>0</v>
      </c>
      <c r="M140" s="120"/>
      <c r="N140" s="43"/>
      <c r="O140" s="18"/>
      <c r="P140" s="45"/>
    </row>
    <row r="141" spans="1:42" ht="17.25" customHeight="1" x14ac:dyDescent="0.25">
      <c r="A141" s="237" t="s">
        <v>346</v>
      </c>
      <c r="B141" s="145" t="s">
        <v>385</v>
      </c>
      <c r="C141" s="19"/>
      <c r="D141" s="108">
        <v>22</v>
      </c>
      <c r="E141" s="39" t="s">
        <v>10</v>
      </c>
      <c r="G141" s="56">
        <f t="shared" si="49"/>
        <v>0</v>
      </c>
      <c r="H141" s="56"/>
      <c r="I141" s="62"/>
      <c r="J141" s="56">
        <f t="shared" si="50"/>
        <v>0</v>
      </c>
      <c r="L141" s="57">
        <f t="shared" si="51"/>
        <v>0</v>
      </c>
      <c r="M141" s="120"/>
      <c r="N141" s="43"/>
      <c r="O141" s="18"/>
      <c r="P141" s="45"/>
    </row>
    <row r="142" spans="1:42" ht="33.75" customHeight="1" x14ac:dyDescent="0.25">
      <c r="A142" s="237" t="s">
        <v>346</v>
      </c>
      <c r="B142" s="145" t="s">
        <v>386</v>
      </c>
      <c r="C142" s="19"/>
      <c r="D142" s="108">
        <v>24</v>
      </c>
      <c r="E142" s="39" t="s">
        <v>10</v>
      </c>
      <c r="G142" s="56">
        <f t="shared" si="49"/>
        <v>0</v>
      </c>
      <c r="H142" s="56"/>
      <c r="I142" s="62"/>
      <c r="J142" s="56">
        <f t="shared" si="50"/>
        <v>0</v>
      </c>
      <c r="L142" s="57">
        <f t="shared" si="51"/>
        <v>0</v>
      </c>
      <c r="M142" s="120"/>
      <c r="N142" s="43"/>
      <c r="O142" s="18"/>
      <c r="P142" s="45"/>
    </row>
    <row r="143" spans="1:42" s="12" customFormat="1" x14ac:dyDescent="0.25">
      <c r="A143" s="242"/>
      <c r="B143" s="135"/>
      <c r="C143" s="64"/>
      <c r="D143" s="108"/>
      <c r="E143" s="21"/>
      <c r="F143" s="62"/>
      <c r="G143" s="62"/>
      <c r="H143" s="62"/>
      <c r="I143" s="62"/>
      <c r="J143" s="62"/>
      <c r="K143" s="100"/>
      <c r="L143" s="69"/>
      <c r="M143" s="43"/>
      <c r="N143" s="43"/>
      <c r="O143" s="112"/>
      <c r="P143" s="45"/>
      <c r="Q143" s="18"/>
      <c r="R143" s="18"/>
      <c r="S143" s="18"/>
      <c r="T143" s="18"/>
      <c r="U143" s="18"/>
      <c r="V143" s="18"/>
      <c r="W143" s="18"/>
      <c r="X143" s="18"/>
      <c r="Y143" s="18"/>
      <c r="Z143" s="18"/>
      <c r="AA143" s="18"/>
      <c r="AB143" s="18"/>
      <c r="AC143" s="18"/>
      <c r="AD143" s="18"/>
    </row>
    <row r="144" spans="1:42" ht="78.75" customHeight="1" x14ac:dyDescent="0.25">
      <c r="A144" s="242"/>
      <c r="B144" s="134" t="s">
        <v>86</v>
      </c>
      <c r="C144" s="64"/>
      <c r="D144" s="108">
        <v>3</v>
      </c>
      <c r="E144" s="62" t="s">
        <v>10</v>
      </c>
      <c r="F144" s="62"/>
      <c r="G144" s="62">
        <f t="shared" ref="G144" si="52">D144*F144</f>
        <v>0</v>
      </c>
      <c r="H144" s="62"/>
      <c r="I144" s="84"/>
      <c r="J144" s="56">
        <f>D144*I144</f>
        <v>0</v>
      </c>
      <c r="K144" s="57"/>
      <c r="L144" s="57">
        <f>SUM(G144+J144)</f>
        <v>0</v>
      </c>
      <c r="M144" s="18"/>
      <c r="N144" s="43"/>
      <c r="O144" s="18"/>
      <c r="W144" s="87"/>
      <c r="X144" s="87"/>
      <c r="Y144" s="87"/>
      <c r="Z144" s="87"/>
      <c r="AA144" s="87"/>
      <c r="AB144" s="87"/>
      <c r="AC144" s="87"/>
      <c r="AD144" s="87"/>
    </row>
    <row r="145" spans="1:32" x14ac:dyDescent="0.25">
      <c r="A145" s="242"/>
      <c r="B145" s="78"/>
      <c r="C145" s="19"/>
      <c r="D145" s="108"/>
      <c r="E145" s="39"/>
      <c r="F145" s="62"/>
      <c r="G145" s="56"/>
      <c r="H145" s="56"/>
      <c r="I145" s="62"/>
      <c r="J145" s="56"/>
      <c r="M145" s="84"/>
      <c r="N145" s="43"/>
      <c r="O145" s="18"/>
      <c r="P145" s="45"/>
    </row>
    <row r="146" spans="1:32" x14ac:dyDescent="0.25">
      <c r="A146" s="242"/>
      <c r="B146" s="78"/>
      <c r="C146" s="19"/>
      <c r="D146" s="108"/>
      <c r="E146" s="39"/>
      <c r="F146" s="62"/>
      <c r="G146" s="56"/>
      <c r="H146" s="56"/>
      <c r="I146" s="62"/>
      <c r="J146" s="56"/>
      <c r="M146" s="84"/>
      <c r="N146" s="43"/>
      <c r="O146" s="18"/>
      <c r="P146" s="45"/>
    </row>
    <row r="147" spans="1:32" x14ac:dyDescent="0.25">
      <c r="A147" s="242"/>
      <c r="B147" s="67" t="s">
        <v>52</v>
      </c>
      <c r="C147" s="19"/>
      <c r="D147" s="141"/>
      <c r="E147" s="19"/>
      <c r="F147" s="62"/>
      <c r="G147" s="56"/>
      <c r="H147" s="56"/>
      <c r="I147" s="62"/>
      <c r="J147" s="56"/>
      <c r="M147" s="84"/>
      <c r="N147" s="43"/>
      <c r="O147" s="18"/>
      <c r="P147" s="45"/>
    </row>
    <row r="148" spans="1:32" x14ac:dyDescent="0.25">
      <c r="A148" s="242"/>
      <c r="B148" s="40"/>
      <c r="C148" s="19"/>
      <c r="D148" s="141"/>
      <c r="E148" s="19"/>
      <c r="F148" s="62"/>
      <c r="G148" s="56"/>
      <c r="H148" s="56"/>
      <c r="I148" s="62"/>
      <c r="J148" s="56"/>
      <c r="M148" s="84"/>
      <c r="N148" s="43"/>
      <c r="O148" s="18"/>
      <c r="P148" s="45"/>
    </row>
    <row r="149" spans="1:32" s="12" customFormat="1" ht="61.5" customHeight="1" x14ac:dyDescent="0.25">
      <c r="A149" s="242"/>
      <c r="B149" s="258" t="s">
        <v>390</v>
      </c>
      <c r="C149" s="64"/>
      <c r="D149" s="108">
        <v>3</v>
      </c>
      <c r="E149" s="21" t="s">
        <v>10</v>
      </c>
      <c r="F149" s="62"/>
      <c r="G149" s="62">
        <f t="shared" ref="G149:G152" si="53">D149*F149</f>
        <v>0</v>
      </c>
      <c r="H149" s="62"/>
      <c r="I149" s="62"/>
      <c r="J149" s="62">
        <f t="shared" ref="J149" si="54">D149*I149</f>
        <v>0</v>
      </c>
      <c r="K149" s="69"/>
      <c r="L149" s="69">
        <f t="shared" ref="L149" si="55">SUM(G149+J149)</f>
        <v>0</v>
      </c>
      <c r="M149" s="84"/>
      <c r="N149" s="43"/>
      <c r="O149" s="18"/>
      <c r="P149" s="45"/>
      <c r="Q149" s="18"/>
      <c r="R149" s="18"/>
      <c r="S149" s="18"/>
      <c r="T149" s="18"/>
      <c r="U149" s="18"/>
      <c r="V149" s="18"/>
    </row>
    <row r="150" spans="1:32" x14ac:dyDescent="0.25">
      <c r="A150" s="242"/>
      <c r="B150" s="66" t="s">
        <v>266</v>
      </c>
      <c r="C150" s="19"/>
      <c r="D150" s="108">
        <v>1</v>
      </c>
      <c r="E150" s="39" t="s">
        <v>10</v>
      </c>
      <c r="F150" s="62"/>
      <c r="G150" s="56">
        <f t="shared" si="53"/>
        <v>0</v>
      </c>
      <c r="H150" s="56"/>
      <c r="I150" s="62"/>
      <c r="J150" s="56"/>
      <c r="K150" s="57"/>
      <c r="L150" s="57">
        <f t="shared" ref="L150:L152" si="56">SUM(G150+J150)</f>
        <v>0</v>
      </c>
      <c r="M150" s="84"/>
      <c r="N150" s="43"/>
      <c r="O150" s="18"/>
      <c r="P150" s="45"/>
      <c r="AD150" s="87"/>
    </row>
    <row r="151" spans="1:32" x14ac:dyDescent="0.25">
      <c r="A151" s="242"/>
      <c r="B151" s="66" t="s">
        <v>263</v>
      </c>
      <c r="C151" s="19"/>
      <c r="D151" s="108">
        <v>1</v>
      </c>
      <c r="E151" s="39" t="s">
        <v>10</v>
      </c>
      <c r="F151" s="62"/>
      <c r="G151" s="56">
        <f t="shared" si="53"/>
        <v>0</v>
      </c>
      <c r="H151" s="56"/>
      <c r="I151" s="62"/>
      <c r="J151" s="56"/>
      <c r="K151" s="57"/>
      <c r="L151" s="57">
        <f t="shared" si="56"/>
        <v>0</v>
      </c>
      <c r="N151" s="43"/>
      <c r="O151" s="85"/>
      <c r="P151" s="45"/>
      <c r="AD151" s="87"/>
    </row>
    <row r="152" spans="1:32" x14ac:dyDescent="0.25">
      <c r="A152" s="237" t="s">
        <v>349</v>
      </c>
      <c r="B152" s="66" t="s">
        <v>270</v>
      </c>
      <c r="C152" s="19"/>
      <c r="D152" s="108">
        <v>12</v>
      </c>
      <c r="E152" s="39" t="s">
        <v>10</v>
      </c>
      <c r="G152" s="56">
        <f t="shared" si="53"/>
        <v>0</v>
      </c>
      <c r="H152" s="56"/>
      <c r="I152" s="62"/>
      <c r="J152" s="62">
        <f t="shared" ref="J152" si="57">D152*I152</f>
        <v>0</v>
      </c>
      <c r="K152" s="57"/>
      <c r="L152" s="57">
        <f t="shared" si="56"/>
        <v>0</v>
      </c>
      <c r="N152" s="43"/>
      <c r="O152" s="85"/>
      <c r="P152" s="45"/>
      <c r="AD152" s="87"/>
    </row>
    <row r="153" spans="1:32" x14ac:dyDescent="0.25">
      <c r="B153" s="233" t="s">
        <v>114</v>
      </c>
      <c r="C153" s="12"/>
      <c r="D153" s="108">
        <v>670</v>
      </c>
      <c r="E153" s="50" t="s">
        <v>73</v>
      </c>
      <c r="F153" s="55"/>
      <c r="G153" s="56">
        <f>D153*F153</f>
        <v>0</v>
      </c>
      <c r="I153" s="75"/>
      <c r="J153" s="62">
        <f>D153*I153</f>
        <v>0</v>
      </c>
      <c r="K153" s="57"/>
      <c r="L153" s="57">
        <f>SUM(G153+J153)</f>
        <v>0</v>
      </c>
      <c r="N153" s="43"/>
      <c r="O153" s="18"/>
      <c r="P153" s="45"/>
      <c r="AE153" s="18"/>
      <c r="AF153" s="18"/>
    </row>
    <row r="154" spans="1:32" s="12" customFormat="1" x14ac:dyDescent="0.25">
      <c r="B154" s="35" t="s">
        <v>30</v>
      </c>
      <c r="C154" s="64"/>
      <c r="D154" s="108">
        <v>1</v>
      </c>
      <c r="E154" s="109" t="s">
        <v>31</v>
      </c>
      <c r="F154" s="60"/>
      <c r="G154" s="56"/>
      <c r="H154" s="60"/>
      <c r="I154" s="34"/>
      <c r="J154" s="56">
        <f>SUM(J10:J153)</f>
        <v>0</v>
      </c>
      <c r="K154" s="99"/>
      <c r="L154" s="57">
        <f>J154/100*D154</f>
        <v>0</v>
      </c>
      <c r="M154" s="122"/>
      <c r="N154" s="43"/>
      <c r="O154" s="18"/>
      <c r="P154" s="87"/>
      <c r="Q154" s="87"/>
      <c r="R154" s="18"/>
      <c r="S154" s="45"/>
      <c r="T154" s="18"/>
      <c r="U154" s="18"/>
      <c r="V154" s="18"/>
      <c r="W154" s="18"/>
      <c r="X154" s="18"/>
      <c r="Y154" s="18"/>
      <c r="Z154" s="18"/>
      <c r="AA154" s="18"/>
      <c r="AB154" s="18"/>
      <c r="AC154" s="18"/>
    </row>
    <row r="155" spans="1:32" s="12" customFormat="1" x14ac:dyDescent="0.25">
      <c r="B155" s="35" t="s">
        <v>98</v>
      </c>
      <c r="C155" s="64"/>
      <c r="D155" s="108">
        <v>1.5</v>
      </c>
      <c r="E155" s="109" t="s">
        <v>31</v>
      </c>
      <c r="F155" s="60"/>
      <c r="G155" s="56"/>
      <c r="H155" s="60"/>
      <c r="I155" s="34"/>
      <c r="J155" s="56">
        <f>J154</f>
        <v>0</v>
      </c>
      <c r="K155" s="99"/>
      <c r="L155" s="57">
        <f>J155/100*D155</f>
        <v>0</v>
      </c>
      <c r="M155" s="122"/>
      <c r="N155" s="43"/>
      <c r="O155" s="18"/>
      <c r="P155" s="87"/>
      <c r="Q155" s="87"/>
      <c r="R155" s="18"/>
      <c r="S155" s="45"/>
      <c r="T155" s="18"/>
      <c r="U155" s="18"/>
      <c r="V155" s="18"/>
      <c r="W155" s="18"/>
      <c r="X155" s="18"/>
      <c r="Y155" s="18"/>
      <c r="Z155" s="18"/>
      <c r="AA155" s="18"/>
      <c r="AB155" s="18"/>
      <c r="AC155" s="18"/>
    </row>
    <row r="156" spans="1:32" x14ac:dyDescent="0.25">
      <c r="N156" s="43"/>
    </row>
    <row r="157" spans="1:32" s="16" customFormat="1" x14ac:dyDescent="0.25">
      <c r="B157" s="18"/>
      <c r="C157" s="19"/>
      <c r="D157" s="108"/>
      <c r="E157" s="39"/>
      <c r="F157" s="62"/>
      <c r="G157" s="56"/>
      <c r="H157" s="56"/>
      <c r="I157" s="62"/>
      <c r="J157" s="56"/>
      <c r="K157" s="88"/>
      <c r="L157" s="57"/>
      <c r="M157" s="122"/>
      <c r="N157" s="43"/>
      <c r="O157" s="18"/>
      <c r="P157" s="87"/>
      <c r="Q157" s="87"/>
      <c r="R157" s="18"/>
      <c r="S157" s="18"/>
      <c r="T157" s="18"/>
      <c r="U157" s="18"/>
      <c r="V157" s="18"/>
      <c r="W157" s="18"/>
      <c r="X157" s="18"/>
      <c r="Y157" s="18"/>
      <c r="Z157" s="18"/>
      <c r="AA157" s="18"/>
      <c r="AB157" s="18"/>
      <c r="AC157" s="18"/>
      <c r="AD157" s="18"/>
      <c r="AE157" s="18"/>
    </row>
    <row r="158" spans="1:32" s="16" customFormat="1" x14ac:dyDescent="0.25">
      <c r="B158" s="67" t="s">
        <v>271</v>
      </c>
      <c r="C158" s="19"/>
      <c r="D158" s="108"/>
      <c r="E158" s="39"/>
      <c r="F158" s="62"/>
      <c r="G158" s="56"/>
      <c r="H158" s="56"/>
      <c r="I158" s="62"/>
      <c r="J158" s="56"/>
      <c r="K158" s="88"/>
      <c r="L158" s="57"/>
      <c r="M158" s="122"/>
      <c r="N158" s="43"/>
      <c r="O158" s="18"/>
      <c r="P158" s="87"/>
      <c r="Q158" s="87"/>
      <c r="R158" s="18"/>
      <c r="S158" s="18"/>
      <c r="T158" s="18"/>
      <c r="U158" s="18"/>
      <c r="V158" s="18"/>
      <c r="W158" s="18"/>
      <c r="X158" s="18"/>
      <c r="Y158" s="18"/>
      <c r="Z158" s="18"/>
      <c r="AA158" s="18"/>
      <c r="AB158" s="18"/>
      <c r="AC158" s="18"/>
      <c r="AD158" s="18"/>
      <c r="AE158" s="18"/>
    </row>
    <row r="159" spans="1:32" s="16" customFormat="1" x14ac:dyDescent="0.25">
      <c r="B159" s="87"/>
      <c r="C159" s="19"/>
      <c r="D159" s="108"/>
      <c r="E159" s="39"/>
      <c r="F159" s="62"/>
      <c r="G159" s="56"/>
      <c r="H159" s="56"/>
      <c r="I159" s="62"/>
      <c r="J159" s="56"/>
      <c r="K159" s="88"/>
      <c r="L159" s="57"/>
      <c r="M159" s="122"/>
      <c r="N159" s="43"/>
      <c r="O159" s="18"/>
      <c r="P159" s="87"/>
      <c r="Q159" s="87"/>
      <c r="R159" s="18"/>
      <c r="S159" s="18"/>
      <c r="T159" s="18"/>
      <c r="U159" s="18"/>
      <c r="V159" s="18"/>
      <c r="W159" s="18"/>
      <c r="X159" s="18"/>
      <c r="Y159" s="18"/>
      <c r="Z159" s="18"/>
      <c r="AA159" s="18"/>
      <c r="AB159" s="18"/>
      <c r="AC159" s="18"/>
      <c r="AD159" s="18"/>
      <c r="AE159" s="18"/>
    </row>
    <row r="160" spans="1:32" s="16" customFormat="1" x14ac:dyDescent="0.25">
      <c r="A160" s="262"/>
      <c r="B160" s="87" t="s">
        <v>272</v>
      </c>
      <c r="C160" s="19"/>
      <c r="D160" s="108"/>
      <c r="E160" s="21"/>
      <c r="G160" s="56"/>
      <c r="H160" s="56"/>
      <c r="I160" s="62"/>
      <c r="J160" s="62"/>
      <c r="K160" s="57"/>
      <c r="L160" s="57"/>
      <c r="M160" s="43"/>
      <c r="N160" s="62"/>
      <c r="O160" s="18"/>
      <c r="P160" s="45"/>
      <c r="Q160" s="18"/>
      <c r="R160" s="18"/>
      <c r="S160" s="18"/>
      <c r="T160" s="18"/>
      <c r="U160" s="18"/>
    </row>
    <row r="161" spans="1:32" s="16" customFormat="1" x14ac:dyDescent="0.25">
      <c r="A161" s="262" t="s">
        <v>392</v>
      </c>
      <c r="B161" s="87" t="s">
        <v>393</v>
      </c>
      <c r="C161" s="19"/>
      <c r="D161" s="108">
        <v>45</v>
      </c>
      <c r="E161" s="21" t="s">
        <v>10</v>
      </c>
      <c r="F161" s="62"/>
      <c r="G161" s="56">
        <f t="shared" ref="G161:G167" si="58">D161*F161</f>
        <v>0</v>
      </c>
      <c r="H161" s="56"/>
      <c r="I161" s="62"/>
      <c r="J161" s="62"/>
      <c r="K161" s="57"/>
      <c r="L161" s="57">
        <f t="shared" ref="L161:L167" si="59">SUM(G161+J161)</f>
        <v>0</v>
      </c>
      <c r="M161" s="43"/>
      <c r="N161" s="125"/>
      <c r="O161" s="18"/>
      <c r="P161" s="45"/>
      <c r="Q161" s="18"/>
      <c r="R161" s="18"/>
      <c r="S161" s="18"/>
      <c r="T161" s="18"/>
      <c r="U161" s="18"/>
    </row>
    <row r="162" spans="1:32" s="16" customFormat="1" x14ac:dyDescent="0.25">
      <c r="A162" s="262" t="s">
        <v>395</v>
      </c>
      <c r="B162" s="87" t="s">
        <v>394</v>
      </c>
      <c r="C162" s="19"/>
      <c r="D162" s="108">
        <v>15</v>
      </c>
      <c r="E162" s="21" t="s">
        <v>10</v>
      </c>
      <c r="F162" s="62"/>
      <c r="G162" s="56">
        <f t="shared" si="58"/>
        <v>0</v>
      </c>
      <c r="H162" s="56"/>
      <c r="I162" s="62"/>
      <c r="J162" s="62"/>
      <c r="K162" s="57"/>
      <c r="L162" s="57">
        <f t="shared" si="59"/>
        <v>0</v>
      </c>
      <c r="M162" s="43"/>
      <c r="N162" s="125"/>
      <c r="O162" s="18"/>
      <c r="P162" s="45"/>
      <c r="Q162" s="18"/>
      <c r="R162" s="18"/>
      <c r="S162" s="18"/>
      <c r="T162" s="18"/>
      <c r="U162" s="18"/>
    </row>
    <row r="163" spans="1:32" s="16" customFormat="1" x14ac:dyDescent="0.25">
      <c r="A163" s="262" t="s">
        <v>396</v>
      </c>
      <c r="B163" s="18" t="s">
        <v>397</v>
      </c>
      <c r="C163" s="19"/>
      <c r="D163" s="108">
        <v>130</v>
      </c>
      <c r="E163" s="21" t="s">
        <v>11</v>
      </c>
      <c r="F163" s="62"/>
      <c r="G163" s="56">
        <f t="shared" si="58"/>
        <v>0</v>
      </c>
      <c r="H163" s="56"/>
      <c r="I163" s="62"/>
      <c r="J163" s="62"/>
      <c r="K163" s="57"/>
      <c r="L163" s="57">
        <f t="shared" si="59"/>
        <v>0</v>
      </c>
      <c r="M163" s="43"/>
      <c r="N163" s="125"/>
      <c r="O163" s="18"/>
      <c r="P163" s="45"/>
      <c r="Q163" s="18"/>
      <c r="R163" s="18"/>
      <c r="S163" s="18"/>
      <c r="T163" s="18"/>
      <c r="U163" s="18"/>
    </row>
    <row r="164" spans="1:32" s="16" customFormat="1" x14ac:dyDescent="0.25">
      <c r="A164" s="262" t="s">
        <v>399</v>
      </c>
      <c r="B164" s="18" t="s">
        <v>398</v>
      </c>
      <c r="C164" s="19"/>
      <c r="D164" s="108">
        <v>35</v>
      </c>
      <c r="E164" s="21" t="s">
        <v>11</v>
      </c>
      <c r="F164" s="62"/>
      <c r="G164" s="56">
        <f t="shared" si="58"/>
        <v>0</v>
      </c>
      <c r="H164" s="56"/>
      <c r="I164" s="62"/>
      <c r="J164" s="62"/>
      <c r="K164" s="57"/>
      <c r="L164" s="57">
        <f t="shared" si="59"/>
        <v>0</v>
      </c>
      <c r="M164" s="43"/>
      <c r="N164" s="125"/>
      <c r="O164" s="18"/>
      <c r="P164" s="45"/>
      <c r="Q164" s="18"/>
      <c r="R164" s="18"/>
      <c r="S164" s="18"/>
      <c r="T164" s="18"/>
      <c r="U164" s="18"/>
    </row>
    <row r="165" spans="1:32" s="16" customFormat="1" x14ac:dyDescent="0.25">
      <c r="A165" s="262" t="s">
        <v>400</v>
      </c>
      <c r="B165" s="18" t="s">
        <v>401</v>
      </c>
      <c r="C165" s="19"/>
      <c r="D165" s="108">
        <v>13</v>
      </c>
      <c r="E165" s="21" t="s">
        <v>13</v>
      </c>
      <c r="F165" s="62"/>
      <c r="G165" s="56">
        <f t="shared" si="58"/>
        <v>0</v>
      </c>
      <c r="H165" s="56"/>
      <c r="I165" s="62"/>
      <c r="J165" s="62"/>
      <c r="K165" s="57"/>
      <c r="L165" s="57">
        <f t="shared" si="59"/>
        <v>0</v>
      </c>
      <c r="M165" s="43"/>
      <c r="N165" s="125"/>
      <c r="O165" s="18"/>
      <c r="P165" s="45"/>
      <c r="Q165" s="18"/>
      <c r="R165" s="18"/>
      <c r="S165" s="18"/>
      <c r="T165" s="18"/>
      <c r="U165" s="18"/>
    </row>
    <row r="166" spans="1:32" s="16" customFormat="1" x14ac:dyDescent="0.25">
      <c r="A166" s="262" t="s">
        <v>402</v>
      </c>
      <c r="B166" s="18" t="s">
        <v>405</v>
      </c>
      <c r="C166" s="19"/>
      <c r="D166" s="108">
        <v>10</v>
      </c>
      <c r="E166" s="21" t="s">
        <v>13</v>
      </c>
      <c r="F166" s="62"/>
      <c r="G166" s="56">
        <f t="shared" si="58"/>
        <v>0</v>
      </c>
      <c r="H166" s="56"/>
      <c r="I166" s="62"/>
      <c r="J166" s="62"/>
      <c r="K166" s="57"/>
      <c r="L166" s="57">
        <f t="shared" si="59"/>
        <v>0</v>
      </c>
      <c r="M166" s="43"/>
      <c r="N166" s="125"/>
      <c r="O166" s="18"/>
      <c r="P166" s="45"/>
      <c r="Q166" s="18"/>
      <c r="R166" s="18"/>
      <c r="S166" s="18"/>
      <c r="T166" s="18"/>
      <c r="U166" s="18"/>
    </row>
    <row r="167" spans="1:32" s="16" customFormat="1" x14ac:dyDescent="0.25">
      <c r="A167" s="262" t="s">
        <v>403</v>
      </c>
      <c r="B167" s="18" t="s">
        <v>404</v>
      </c>
      <c r="C167" s="19"/>
      <c r="D167" s="108">
        <v>5.7</v>
      </c>
      <c r="E167" s="21" t="s">
        <v>73</v>
      </c>
      <c r="F167" s="62"/>
      <c r="G167" s="56">
        <f t="shared" si="58"/>
        <v>0</v>
      </c>
      <c r="H167" s="56"/>
      <c r="I167" s="62"/>
      <c r="J167" s="62"/>
      <c r="K167" s="57"/>
      <c r="L167" s="57">
        <f t="shared" si="59"/>
        <v>0</v>
      </c>
      <c r="M167" s="43"/>
      <c r="N167" s="125"/>
      <c r="O167" s="18"/>
      <c r="P167" s="45"/>
      <c r="Q167" s="18"/>
      <c r="R167" s="18"/>
      <c r="S167" s="18"/>
      <c r="T167" s="18"/>
      <c r="U167" s="18"/>
    </row>
    <row r="168" spans="1:32" s="16" customFormat="1" x14ac:dyDescent="0.25">
      <c r="A168" s="262"/>
      <c r="B168" s="18"/>
      <c r="C168" s="19"/>
      <c r="D168" s="108"/>
      <c r="E168" s="21"/>
      <c r="F168" s="62"/>
      <c r="G168" s="56"/>
      <c r="H168" s="56"/>
      <c r="I168" s="62"/>
      <c r="J168" s="62"/>
      <c r="K168" s="57"/>
      <c r="L168" s="57"/>
      <c r="M168" s="43"/>
      <c r="N168" s="125"/>
      <c r="O168" s="18"/>
      <c r="P168" s="45"/>
      <c r="Q168" s="18"/>
      <c r="R168" s="18"/>
      <c r="S168" s="18"/>
      <c r="T168" s="18"/>
      <c r="U168" s="18"/>
    </row>
    <row r="169" spans="1:32" x14ac:dyDescent="0.25">
      <c r="B169" s="13"/>
      <c r="G169" s="56"/>
      <c r="J169" s="56"/>
      <c r="N169" s="43"/>
    </row>
    <row r="170" spans="1:32" x14ac:dyDescent="0.25">
      <c r="B170" s="67" t="s">
        <v>112</v>
      </c>
      <c r="G170" s="56"/>
      <c r="J170" s="56"/>
      <c r="N170" s="43"/>
    </row>
    <row r="171" spans="1:32" x14ac:dyDescent="0.25">
      <c r="N171" s="43"/>
    </row>
    <row r="172" spans="1:32" x14ac:dyDescent="0.25">
      <c r="B172" s="233" t="s">
        <v>274</v>
      </c>
      <c r="C172" s="12"/>
      <c r="D172" s="166">
        <v>150</v>
      </c>
      <c r="E172" s="50" t="s">
        <v>19</v>
      </c>
      <c r="F172" s="55"/>
      <c r="G172" s="56">
        <f t="shared" ref="G172" si="60">D172*F172</f>
        <v>0</v>
      </c>
      <c r="J172" s="62"/>
      <c r="K172" s="57"/>
      <c r="L172" s="57">
        <f t="shared" ref="L172" si="61">SUM(G172+J172)</f>
        <v>0</v>
      </c>
      <c r="M172" s="43"/>
      <c r="N172" s="43"/>
      <c r="O172" s="18"/>
      <c r="P172" s="166"/>
      <c r="AE172" s="18"/>
      <c r="AF172" s="18"/>
    </row>
    <row r="173" spans="1:32" x14ac:dyDescent="0.25">
      <c r="B173" s="12"/>
      <c r="C173" s="12"/>
      <c r="D173" s="108"/>
      <c r="E173" s="50"/>
      <c r="G173" s="56"/>
      <c r="J173" s="56"/>
      <c r="K173" s="57"/>
      <c r="M173" s="43"/>
      <c r="N173" s="43"/>
      <c r="O173" s="18"/>
      <c r="P173" s="166"/>
      <c r="AE173" s="18"/>
      <c r="AF173" s="18"/>
    </row>
    <row r="174" spans="1:32" x14ac:dyDescent="0.25">
      <c r="B174" s="12"/>
      <c r="C174" s="12"/>
      <c r="D174" s="108"/>
      <c r="E174" s="50"/>
      <c r="G174" s="56"/>
      <c r="J174" s="56"/>
      <c r="K174" s="57"/>
      <c r="M174" s="43"/>
      <c r="N174" s="43"/>
      <c r="O174" s="18"/>
      <c r="P174" s="166"/>
      <c r="AE174" s="18"/>
      <c r="AF174" s="18"/>
    </row>
    <row r="175" spans="1:32" x14ac:dyDescent="0.25">
      <c r="B175" s="44" t="s">
        <v>5</v>
      </c>
      <c r="G175" s="56"/>
      <c r="J175" s="56"/>
      <c r="M175" s="43"/>
      <c r="N175" s="43"/>
      <c r="P175" s="166"/>
    </row>
    <row r="176" spans="1:32" x14ac:dyDescent="0.25">
      <c r="B176" s="37"/>
      <c r="G176" s="56"/>
      <c r="J176" s="56"/>
      <c r="M176" s="43"/>
      <c r="N176" s="43"/>
      <c r="P176" s="166"/>
    </row>
    <row r="177" spans="1:43" ht="17.25" customHeight="1" x14ac:dyDescent="0.25">
      <c r="B177" s="233" t="s">
        <v>275</v>
      </c>
      <c r="C177" s="12"/>
      <c r="D177" s="166">
        <v>131</v>
      </c>
      <c r="E177" s="50" t="s">
        <v>19</v>
      </c>
      <c r="F177" s="55"/>
      <c r="G177" s="56">
        <f t="shared" ref="G177:G183" si="62">D177*F177</f>
        <v>0</v>
      </c>
      <c r="I177" s="75"/>
      <c r="J177" s="62">
        <f t="shared" ref="J177:J178" si="63">D177*I177</f>
        <v>0</v>
      </c>
      <c r="K177" s="57"/>
      <c r="L177" s="57">
        <f t="shared" ref="L177:L183" si="64">SUM(G177+J177)</f>
        <v>0</v>
      </c>
      <c r="M177" s="43"/>
      <c r="N177" s="43"/>
      <c r="O177" s="18"/>
      <c r="P177" s="166"/>
      <c r="AE177" s="18"/>
      <c r="AF177" s="18"/>
    </row>
    <row r="178" spans="1:43" x14ac:dyDescent="0.25">
      <c r="B178" s="233" t="s">
        <v>113</v>
      </c>
      <c r="C178" s="12"/>
      <c r="D178" s="166">
        <v>191.4</v>
      </c>
      <c r="E178" s="50" t="s">
        <v>19</v>
      </c>
      <c r="F178" s="55"/>
      <c r="G178" s="56">
        <f t="shared" si="62"/>
        <v>0</v>
      </c>
      <c r="I178" s="75"/>
      <c r="J178" s="62">
        <f t="shared" si="63"/>
        <v>0</v>
      </c>
      <c r="K178" s="57"/>
      <c r="L178" s="57">
        <f t="shared" si="64"/>
        <v>0</v>
      </c>
      <c r="M178" s="43"/>
      <c r="N178" s="43"/>
      <c r="O178" s="18"/>
      <c r="P178" s="166"/>
      <c r="AE178" s="18"/>
      <c r="AF178" s="18"/>
    </row>
    <row r="179" spans="1:43" x14ac:dyDescent="0.25">
      <c r="B179" s="12" t="s">
        <v>74</v>
      </c>
      <c r="C179" s="12"/>
      <c r="D179" s="108">
        <v>95</v>
      </c>
      <c r="E179" s="50" t="s">
        <v>19</v>
      </c>
      <c r="G179" s="56">
        <f t="shared" si="62"/>
        <v>0</v>
      </c>
      <c r="J179" s="56"/>
      <c r="K179" s="57"/>
      <c r="L179" s="57">
        <f t="shared" si="64"/>
        <v>0</v>
      </c>
      <c r="M179" s="18"/>
      <c r="N179" s="43"/>
      <c r="O179" s="18"/>
      <c r="P179" s="45"/>
      <c r="AE179" s="18"/>
    </row>
    <row r="180" spans="1:43" x14ac:dyDescent="0.25">
      <c r="B180" s="12" t="s">
        <v>96</v>
      </c>
      <c r="C180" s="12"/>
      <c r="D180" s="108">
        <v>10</v>
      </c>
      <c r="E180" s="50" t="s">
        <v>19</v>
      </c>
      <c r="G180" s="56">
        <f t="shared" si="62"/>
        <v>0</v>
      </c>
      <c r="J180" s="56"/>
      <c r="K180" s="57"/>
      <c r="L180" s="57">
        <f t="shared" si="64"/>
        <v>0</v>
      </c>
      <c r="M180" s="18"/>
      <c r="N180" s="43"/>
      <c r="O180" s="18"/>
      <c r="P180" s="45"/>
      <c r="AE180" s="18"/>
    </row>
    <row r="181" spans="1:43" x14ac:dyDescent="0.25">
      <c r="B181" s="12" t="s">
        <v>32</v>
      </c>
      <c r="C181" s="12"/>
      <c r="D181" s="108">
        <v>25</v>
      </c>
      <c r="E181" s="50" t="s">
        <v>19</v>
      </c>
      <c r="G181" s="56">
        <f t="shared" si="62"/>
        <v>0</v>
      </c>
      <c r="J181" s="56"/>
      <c r="K181" s="57"/>
      <c r="L181" s="57">
        <f t="shared" si="64"/>
        <v>0</v>
      </c>
      <c r="M181" s="18"/>
      <c r="N181" s="43"/>
      <c r="O181" s="18"/>
      <c r="P181" s="45"/>
      <c r="AE181" s="18"/>
    </row>
    <row r="182" spans="1:43" x14ac:dyDescent="0.25">
      <c r="B182" s="12" t="s">
        <v>6</v>
      </c>
      <c r="C182" s="12"/>
      <c r="D182" s="108">
        <v>25</v>
      </c>
      <c r="E182" s="50" t="s">
        <v>19</v>
      </c>
      <c r="G182" s="56">
        <f t="shared" si="62"/>
        <v>0</v>
      </c>
      <c r="J182" s="56"/>
      <c r="K182" s="57"/>
      <c r="L182" s="57">
        <f t="shared" si="64"/>
        <v>0</v>
      </c>
      <c r="M182" s="18"/>
      <c r="N182" s="43"/>
      <c r="O182" s="18"/>
      <c r="P182" s="45"/>
      <c r="AE182" s="18"/>
    </row>
    <row r="183" spans="1:43" x14ac:dyDescent="0.25">
      <c r="B183" s="12" t="s">
        <v>33</v>
      </c>
      <c r="C183" s="12"/>
      <c r="D183" s="108">
        <v>54</v>
      </c>
      <c r="E183" s="50" t="s">
        <v>19</v>
      </c>
      <c r="G183" s="56">
        <f t="shared" si="62"/>
        <v>0</v>
      </c>
      <c r="J183" s="56"/>
      <c r="K183" s="57"/>
      <c r="L183" s="57">
        <f t="shared" si="64"/>
        <v>0</v>
      </c>
      <c r="M183" s="18"/>
      <c r="N183" s="43"/>
      <c r="O183" s="18"/>
      <c r="P183" s="45"/>
      <c r="AE183" s="18"/>
    </row>
    <row r="184" spans="1:43" s="12" customFormat="1" x14ac:dyDescent="0.25">
      <c r="B184" s="35" t="s">
        <v>99</v>
      </c>
      <c r="C184" s="64"/>
      <c r="D184" s="108">
        <v>1.5</v>
      </c>
      <c r="E184" s="109" t="s">
        <v>31</v>
      </c>
      <c r="F184" s="60"/>
      <c r="G184" s="56"/>
      <c r="H184" s="60"/>
      <c r="I184" s="34"/>
      <c r="J184" s="56">
        <f>J154</f>
        <v>0</v>
      </c>
      <c r="K184" s="99"/>
      <c r="L184" s="57">
        <f>J184/100*D184</f>
        <v>0</v>
      </c>
      <c r="M184" s="122"/>
      <c r="N184" s="43"/>
      <c r="O184" s="18"/>
      <c r="P184" s="87"/>
      <c r="Q184" s="87"/>
      <c r="R184" s="18"/>
      <c r="S184" s="45"/>
      <c r="T184" s="18"/>
      <c r="U184" s="18"/>
      <c r="V184" s="18"/>
      <c r="W184" s="18"/>
      <c r="X184" s="18"/>
      <c r="Y184" s="18"/>
      <c r="Z184" s="18"/>
      <c r="AA184" s="18"/>
      <c r="AB184" s="18"/>
      <c r="AC184" s="18"/>
    </row>
    <row r="185" spans="1:43" x14ac:dyDescent="0.25">
      <c r="D185" s="108"/>
      <c r="E185" s="39"/>
      <c r="G185" s="56"/>
      <c r="J185" s="56"/>
      <c r="N185" s="43"/>
    </row>
    <row r="186" spans="1:43" ht="15.75" thickBot="1" x14ac:dyDescent="0.3">
      <c r="G186" s="69"/>
      <c r="H186" s="69"/>
      <c r="J186" s="56"/>
      <c r="K186" s="100"/>
      <c r="N186" s="43"/>
    </row>
    <row r="187" spans="1:43" s="2" customFormat="1" ht="15.75" thickBot="1" x14ac:dyDescent="0.3">
      <c r="A187" s="54"/>
      <c r="B187" s="79" t="s">
        <v>277</v>
      </c>
      <c r="C187" s="46"/>
      <c r="D187" s="142"/>
      <c r="E187" s="46"/>
      <c r="F187" s="81"/>
      <c r="G187" s="82"/>
      <c r="H187" s="82"/>
      <c r="I187" s="82"/>
      <c r="J187" s="82"/>
      <c r="K187" s="110"/>
      <c r="L187" s="158">
        <f>SUM(L10:L186)</f>
        <v>0</v>
      </c>
      <c r="M187" s="91"/>
      <c r="N187" s="45"/>
      <c r="O187" s="45"/>
      <c r="P187" s="18"/>
      <c r="Q187" s="18"/>
      <c r="R187" s="41"/>
      <c r="S187" s="41"/>
      <c r="T187" s="41"/>
      <c r="U187" s="41"/>
      <c r="V187" s="41"/>
      <c r="W187" s="41"/>
      <c r="X187" s="41"/>
      <c r="Y187" s="41"/>
      <c r="Z187" s="41"/>
      <c r="AA187" s="41"/>
      <c r="AB187" s="41"/>
      <c r="AC187" s="41"/>
      <c r="AD187" s="41"/>
    </row>
    <row r="189" spans="1:43" s="57" customFormat="1" x14ac:dyDescent="0.25">
      <c r="A189" s="87"/>
      <c r="B189" s="87"/>
      <c r="C189" s="87"/>
      <c r="D189" s="123"/>
      <c r="E189" s="87"/>
      <c r="F189" s="75"/>
      <c r="G189" s="69"/>
      <c r="H189" s="69"/>
      <c r="I189" s="55"/>
      <c r="J189" s="69"/>
      <c r="K189" s="100"/>
      <c r="M189" s="91"/>
      <c r="N189" s="45"/>
      <c r="O189" s="45"/>
      <c r="P189" s="18"/>
      <c r="Q189" s="18"/>
      <c r="R189" s="18"/>
      <c r="S189" s="18"/>
      <c r="T189" s="18"/>
      <c r="U189" s="18"/>
      <c r="V189" s="18"/>
      <c r="W189" s="18"/>
      <c r="X189" s="18"/>
      <c r="Y189" s="18"/>
      <c r="Z189" s="18"/>
      <c r="AA189" s="18"/>
      <c r="AB189" s="18"/>
      <c r="AC189" s="18"/>
      <c r="AD189" s="18"/>
      <c r="AE189" s="87"/>
      <c r="AF189" s="87"/>
      <c r="AG189" s="87"/>
      <c r="AH189" s="87"/>
      <c r="AI189" s="87"/>
      <c r="AJ189" s="87"/>
      <c r="AK189" s="87"/>
      <c r="AL189" s="87"/>
      <c r="AM189" s="87"/>
      <c r="AN189" s="87"/>
      <c r="AO189" s="87"/>
      <c r="AP189" s="87"/>
      <c r="AQ189" s="87"/>
    </row>
  </sheetData>
  <mergeCells count="3">
    <mergeCell ref="B1:F3"/>
    <mergeCell ref="F5:G5"/>
    <mergeCell ref="I5:J5"/>
  </mergeCells>
  <printOptions gridLines="1"/>
  <pageMargins left="0.27559055118110237" right="0.19685039370078741" top="0.78740157480314965" bottom="0.78740157480314965" header="0.31496062992125984" footer="0.31496062992125984"/>
  <pageSetup paperSize="9" scale="95" orientation="landscape" r:id="rId1"/>
  <headerFooter alignWithMargins="0">
    <oddFooter>&amp;C&amp;P/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186"/>
  <sheetViews>
    <sheetView zoomScale="98" zoomScaleNormal="98" workbookViewId="0">
      <selection activeCell="N17" sqref="N17"/>
    </sheetView>
  </sheetViews>
  <sheetFormatPr defaultRowHeight="15" x14ac:dyDescent="0.25"/>
  <cols>
    <col min="1" max="1" width="14.7109375" style="87" customWidth="1"/>
    <col min="2" max="2" width="65.7109375" style="87" customWidth="1"/>
    <col min="3" max="3" width="1.140625" style="87" customWidth="1"/>
    <col min="4" max="4" width="5.140625" style="123" customWidth="1"/>
    <col min="5" max="5" width="4.140625" style="87" customWidth="1"/>
    <col min="6" max="6" width="11.140625" style="75" customWidth="1"/>
    <col min="7" max="7" width="10.5703125" style="57" customWidth="1"/>
    <col min="8" max="8" width="1" style="57" customWidth="1"/>
    <col min="9" max="9" width="11.28515625" style="55" customWidth="1"/>
    <col min="10" max="10" width="11.5703125" style="57" bestFit="1" customWidth="1"/>
    <col min="11" max="11" width="1.140625" style="88" customWidth="1"/>
    <col min="12" max="12" width="15.42578125" style="57" customWidth="1"/>
    <col min="13" max="13" width="9.7109375" style="91" bestFit="1" customWidth="1"/>
    <col min="14" max="15" width="11.42578125" style="45" bestFit="1" customWidth="1"/>
    <col min="16" max="30" width="9.140625" style="18"/>
    <col min="31" max="16384" width="9.140625" style="87"/>
  </cols>
  <sheetData>
    <row r="1" spans="1:40" ht="14.25" customHeight="1" x14ac:dyDescent="0.25">
      <c r="B1" s="318" t="s">
        <v>100</v>
      </c>
      <c r="C1" s="319"/>
      <c r="D1" s="319"/>
      <c r="E1" s="319"/>
      <c r="F1" s="319"/>
      <c r="I1" s="69"/>
      <c r="J1" s="69"/>
      <c r="M1" s="88"/>
      <c r="N1" s="85"/>
      <c r="O1" s="85"/>
      <c r="P1" s="87"/>
      <c r="Q1" s="87"/>
      <c r="R1" s="87"/>
      <c r="S1" s="87"/>
      <c r="T1" s="87"/>
      <c r="U1" s="87"/>
      <c r="V1" s="87"/>
      <c r="W1" s="87"/>
      <c r="X1" s="87"/>
      <c r="Y1" s="87"/>
      <c r="Z1" s="87"/>
      <c r="AA1" s="87"/>
      <c r="AB1" s="87"/>
      <c r="AC1" s="87"/>
      <c r="AD1" s="87"/>
    </row>
    <row r="2" spans="1:40" ht="14.25" customHeight="1" x14ac:dyDescent="0.25">
      <c r="B2" s="318"/>
      <c r="C2" s="319"/>
      <c r="D2" s="319"/>
      <c r="E2" s="319"/>
      <c r="F2" s="319"/>
      <c r="I2" s="69"/>
      <c r="J2" s="69"/>
      <c r="M2" s="88"/>
      <c r="N2" s="85"/>
      <c r="O2" s="85"/>
      <c r="P2" s="87"/>
      <c r="Q2" s="87"/>
      <c r="R2" s="87"/>
      <c r="S2" s="87"/>
      <c r="T2" s="87"/>
      <c r="U2" s="87"/>
      <c r="V2" s="87"/>
      <c r="W2" s="87"/>
      <c r="X2" s="87"/>
      <c r="Y2" s="87"/>
      <c r="Z2" s="87"/>
      <c r="AA2" s="87"/>
      <c r="AB2" s="87"/>
      <c r="AC2" s="87"/>
      <c r="AD2" s="87"/>
    </row>
    <row r="3" spans="1:40" ht="14.25" customHeight="1" x14ac:dyDescent="0.25">
      <c r="B3" s="320"/>
      <c r="C3" s="320"/>
      <c r="D3" s="320"/>
      <c r="E3" s="320"/>
      <c r="F3" s="320"/>
      <c r="G3" s="74"/>
      <c r="H3" s="74"/>
      <c r="I3" s="89"/>
      <c r="J3" s="89"/>
      <c r="K3" s="90"/>
      <c r="L3" s="74"/>
      <c r="M3" s="88"/>
      <c r="N3" s="85"/>
      <c r="O3" s="85"/>
      <c r="P3" s="87"/>
      <c r="Q3" s="87"/>
      <c r="R3" s="87"/>
      <c r="S3" s="87"/>
      <c r="T3" s="87"/>
      <c r="U3" s="87"/>
      <c r="V3" s="87"/>
      <c r="W3" s="87"/>
      <c r="X3" s="87"/>
      <c r="Y3" s="87"/>
      <c r="Z3" s="87"/>
      <c r="AA3" s="87"/>
      <c r="AB3" s="87"/>
      <c r="AC3" s="87"/>
      <c r="AD3" s="87"/>
    </row>
    <row r="4" spans="1:40" ht="14.25" customHeight="1" x14ac:dyDescent="0.25">
      <c r="B4" s="236" t="s">
        <v>292</v>
      </c>
      <c r="J4" s="69"/>
    </row>
    <row r="5" spans="1:40" s="3" customFormat="1" x14ac:dyDescent="0.25">
      <c r="B5" s="3" t="s">
        <v>0</v>
      </c>
      <c r="D5" s="137"/>
      <c r="F5" s="321" t="s">
        <v>1</v>
      </c>
      <c r="G5" s="321"/>
      <c r="H5" s="207"/>
      <c r="I5" s="322" t="s">
        <v>2</v>
      </c>
      <c r="J5" s="322"/>
      <c r="K5" s="92"/>
      <c r="L5" s="207" t="s">
        <v>3</v>
      </c>
      <c r="M5" s="93"/>
      <c r="N5" s="94"/>
      <c r="O5" s="94"/>
      <c r="P5" s="37"/>
      <c r="Q5" s="37"/>
      <c r="R5" s="37"/>
      <c r="S5" s="37"/>
      <c r="T5" s="37"/>
      <c r="U5" s="37"/>
      <c r="V5" s="37"/>
      <c r="W5" s="37"/>
      <c r="X5" s="37"/>
      <c r="Y5" s="37"/>
      <c r="Z5" s="37"/>
      <c r="AA5" s="37"/>
      <c r="AB5" s="37"/>
      <c r="AC5" s="37"/>
      <c r="AD5" s="37"/>
    </row>
    <row r="6" spans="1:40" ht="6" customHeight="1" x14ac:dyDescent="0.25">
      <c r="J6" s="69"/>
    </row>
    <row r="7" spans="1:40" ht="14.25" customHeight="1" x14ac:dyDescent="0.25">
      <c r="G7" s="80" t="s">
        <v>17</v>
      </c>
      <c r="H7" s="80"/>
      <c r="I7" s="95"/>
      <c r="J7" s="136" t="s">
        <v>18</v>
      </c>
    </row>
    <row r="8" spans="1:40" ht="14.25" customHeight="1" x14ac:dyDescent="0.25">
      <c r="B8" s="14" t="s">
        <v>20</v>
      </c>
      <c r="F8" s="55"/>
      <c r="J8" s="69"/>
    </row>
    <row r="9" spans="1:40" ht="14.25" customHeight="1" x14ac:dyDescent="0.25">
      <c r="F9" s="55"/>
      <c r="J9" s="69"/>
    </row>
    <row r="10" spans="1:40" x14ac:dyDescent="0.25">
      <c r="A10" s="237" t="s">
        <v>295</v>
      </c>
      <c r="B10" s="12" t="s">
        <v>366</v>
      </c>
      <c r="D10" s="170">
        <v>115</v>
      </c>
      <c r="E10" s="61" t="s">
        <v>10</v>
      </c>
      <c r="G10" s="56">
        <f t="shared" ref="G10:G66" si="0">D10*F10</f>
        <v>0</v>
      </c>
      <c r="H10" s="68"/>
      <c r="I10" s="70"/>
      <c r="J10" s="62">
        <f t="shared" ref="J10:J67" si="1">D10*I10</f>
        <v>0</v>
      </c>
      <c r="K10" s="96"/>
      <c r="L10" s="57">
        <f t="shared" ref="L10:L66" si="2">SUM(G10+J10)</f>
        <v>0</v>
      </c>
      <c r="M10" s="97"/>
      <c r="N10" s="43"/>
      <c r="O10" s="121"/>
      <c r="P10" s="45"/>
      <c r="S10" s="45"/>
      <c r="AE10" s="18"/>
      <c r="AF10" s="18"/>
      <c r="AG10" s="18"/>
      <c r="AH10" s="18"/>
      <c r="AI10" s="18"/>
      <c r="AJ10" s="18"/>
      <c r="AK10" s="18"/>
      <c r="AL10" s="18"/>
      <c r="AM10" s="18"/>
      <c r="AN10" s="18"/>
    </row>
    <row r="11" spans="1:40" x14ac:dyDescent="0.25">
      <c r="A11" s="237" t="s">
        <v>295</v>
      </c>
      <c r="B11" s="12" t="s">
        <v>369</v>
      </c>
      <c r="D11" s="170">
        <v>57</v>
      </c>
      <c r="E11" s="61" t="s">
        <v>10</v>
      </c>
      <c r="G11" s="56">
        <f t="shared" si="0"/>
        <v>0</v>
      </c>
      <c r="H11" s="68"/>
      <c r="I11" s="70"/>
      <c r="J11" s="62">
        <f t="shared" si="1"/>
        <v>0</v>
      </c>
      <c r="K11" s="96"/>
      <c r="L11" s="57">
        <f t="shared" si="2"/>
        <v>0</v>
      </c>
      <c r="M11" s="97"/>
      <c r="N11" s="43"/>
      <c r="O11" s="121"/>
      <c r="P11" s="45"/>
      <c r="S11" s="45"/>
      <c r="AE11" s="18"/>
      <c r="AF11" s="18"/>
      <c r="AG11" s="18"/>
      <c r="AH11" s="18"/>
      <c r="AI11" s="18"/>
      <c r="AJ11" s="18"/>
      <c r="AK11" s="18"/>
      <c r="AL11" s="18"/>
      <c r="AM11" s="18"/>
      <c r="AN11" s="18"/>
    </row>
    <row r="12" spans="1:40" x14ac:dyDescent="0.25">
      <c r="A12" s="237" t="s">
        <v>295</v>
      </c>
      <c r="B12" s="12" t="s">
        <v>368</v>
      </c>
      <c r="D12" s="170">
        <v>25</v>
      </c>
      <c r="E12" s="48" t="s">
        <v>10</v>
      </c>
      <c r="G12" s="56">
        <f t="shared" si="0"/>
        <v>0</v>
      </c>
      <c r="H12" s="75"/>
      <c r="J12" s="62">
        <f t="shared" si="1"/>
        <v>0</v>
      </c>
      <c r="L12" s="57">
        <f t="shared" si="2"/>
        <v>0</v>
      </c>
      <c r="M12" s="97"/>
      <c r="N12" s="43"/>
      <c r="O12" s="121"/>
      <c r="R12" s="45"/>
      <c r="AE12" s="18"/>
      <c r="AF12" s="18"/>
      <c r="AG12" s="18"/>
      <c r="AH12" s="18"/>
      <c r="AI12" s="18"/>
      <c r="AJ12" s="18"/>
      <c r="AK12" s="18"/>
      <c r="AL12" s="18"/>
      <c r="AM12" s="18"/>
    </row>
    <row r="13" spans="1:40" x14ac:dyDescent="0.25">
      <c r="A13" s="242"/>
      <c r="B13" s="12"/>
      <c r="E13" s="48"/>
      <c r="F13" s="55"/>
      <c r="G13" s="56"/>
      <c r="H13" s="75"/>
      <c r="J13" s="62"/>
      <c r="M13" s="97"/>
      <c r="N13" s="43"/>
      <c r="O13" s="121"/>
      <c r="R13" s="45"/>
      <c r="AE13" s="18"/>
      <c r="AF13" s="18"/>
      <c r="AG13" s="18"/>
      <c r="AH13" s="18"/>
      <c r="AI13" s="18"/>
      <c r="AJ13" s="18"/>
      <c r="AK13" s="18"/>
      <c r="AL13" s="18"/>
      <c r="AM13" s="18"/>
    </row>
    <row r="14" spans="1:40" x14ac:dyDescent="0.25">
      <c r="A14" s="242"/>
      <c r="F14" s="55"/>
      <c r="G14" s="56"/>
      <c r="H14" s="75"/>
      <c r="J14" s="62"/>
      <c r="M14" s="97"/>
      <c r="N14" s="43"/>
      <c r="O14" s="121"/>
      <c r="P14" s="45"/>
    </row>
    <row r="15" spans="1:40" ht="14.25" customHeight="1" x14ac:dyDescent="0.25">
      <c r="A15" s="242"/>
      <c r="B15" s="14" t="s">
        <v>57</v>
      </c>
      <c r="F15" s="55"/>
      <c r="G15" s="56"/>
      <c r="J15" s="62"/>
      <c r="M15" s="97"/>
      <c r="N15" s="43"/>
      <c r="O15" s="121"/>
      <c r="P15" s="45"/>
    </row>
    <row r="16" spans="1:40" ht="14.25" customHeight="1" x14ac:dyDescent="0.25">
      <c r="A16" s="242"/>
      <c r="F16" s="55"/>
      <c r="G16" s="56"/>
      <c r="J16" s="62"/>
      <c r="M16" s="97"/>
      <c r="N16" s="43"/>
      <c r="O16" s="121"/>
      <c r="P16" s="45"/>
    </row>
    <row r="17" spans="1:39" x14ac:dyDescent="0.25">
      <c r="A17" s="238" t="s">
        <v>296</v>
      </c>
      <c r="B17" s="12" t="s">
        <v>24</v>
      </c>
      <c r="D17" s="123">
        <v>345</v>
      </c>
      <c r="E17" s="61" t="s">
        <v>11</v>
      </c>
      <c r="G17" s="56">
        <f t="shared" si="0"/>
        <v>0</v>
      </c>
      <c r="H17" s="68"/>
      <c r="I17" s="70"/>
      <c r="J17" s="56">
        <f t="shared" si="1"/>
        <v>0</v>
      </c>
      <c r="K17" s="96"/>
      <c r="L17" s="57">
        <f t="shared" si="2"/>
        <v>0</v>
      </c>
      <c r="M17" s="97"/>
      <c r="N17" s="43"/>
      <c r="O17" s="121"/>
      <c r="P17" s="45"/>
      <c r="T17" s="87"/>
      <c r="U17" s="87"/>
      <c r="V17" s="87"/>
      <c r="W17" s="87"/>
      <c r="X17" s="87"/>
      <c r="Y17" s="87"/>
      <c r="Z17" s="87"/>
      <c r="AA17" s="87"/>
      <c r="AB17" s="87"/>
      <c r="AC17" s="87"/>
      <c r="AD17" s="87"/>
    </row>
    <row r="18" spans="1:39" x14ac:dyDescent="0.25">
      <c r="A18" s="238" t="s">
        <v>297</v>
      </c>
      <c r="B18" s="12" t="s">
        <v>25</v>
      </c>
      <c r="D18" s="123">
        <v>210</v>
      </c>
      <c r="E18" s="61" t="s">
        <v>11</v>
      </c>
      <c r="G18" s="56">
        <f t="shared" si="0"/>
        <v>0</v>
      </c>
      <c r="H18" s="68"/>
      <c r="I18" s="70"/>
      <c r="J18" s="56">
        <f t="shared" si="1"/>
        <v>0</v>
      </c>
      <c r="K18" s="96"/>
      <c r="L18" s="57">
        <f t="shared" si="2"/>
        <v>0</v>
      </c>
      <c r="M18" s="97"/>
      <c r="N18" s="43"/>
      <c r="O18" s="121"/>
      <c r="P18" s="45"/>
      <c r="T18" s="87"/>
      <c r="U18" s="87"/>
      <c r="V18" s="87"/>
      <c r="W18" s="87"/>
      <c r="X18" s="87"/>
      <c r="Y18" s="87"/>
      <c r="Z18" s="87"/>
      <c r="AA18" s="87"/>
      <c r="AB18" s="87"/>
      <c r="AC18" s="87"/>
      <c r="AD18" s="87"/>
    </row>
    <row r="19" spans="1:39" x14ac:dyDescent="0.25">
      <c r="A19" s="238" t="s">
        <v>297</v>
      </c>
      <c r="B19" s="12" t="s">
        <v>53</v>
      </c>
      <c r="D19" s="123">
        <v>115</v>
      </c>
      <c r="E19" s="61" t="s">
        <v>11</v>
      </c>
      <c r="G19" s="56">
        <f t="shared" si="0"/>
        <v>0</v>
      </c>
      <c r="H19" s="68"/>
      <c r="I19" s="70"/>
      <c r="J19" s="56">
        <f t="shared" si="1"/>
        <v>0</v>
      </c>
      <c r="K19" s="96"/>
      <c r="L19" s="57">
        <f t="shared" si="2"/>
        <v>0</v>
      </c>
      <c r="M19" s="97"/>
      <c r="N19" s="43"/>
      <c r="O19" s="121"/>
      <c r="P19" s="45"/>
      <c r="AD19" s="87"/>
    </row>
    <row r="20" spans="1:39" x14ac:dyDescent="0.25">
      <c r="A20" s="238" t="s">
        <v>298</v>
      </c>
      <c r="B20" s="12" t="s">
        <v>83</v>
      </c>
      <c r="D20" s="123">
        <v>45</v>
      </c>
      <c r="E20" s="48" t="s">
        <v>11</v>
      </c>
      <c r="G20" s="56">
        <f t="shared" si="0"/>
        <v>0</v>
      </c>
      <c r="H20" s="75"/>
      <c r="J20" s="56">
        <f t="shared" si="1"/>
        <v>0</v>
      </c>
      <c r="L20" s="57">
        <f t="shared" si="2"/>
        <v>0</v>
      </c>
      <c r="M20" s="97"/>
      <c r="N20" s="43"/>
      <c r="O20" s="121"/>
      <c r="AC20" s="87"/>
      <c r="AD20" s="87"/>
    </row>
    <row r="21" spans="1:39" x14ac:dyDescent="0.25">
      <c r="A21" s="243"/>
      <c r="B21" s="12" t="s">
        <v>43</v>
      </c>
      <c r="D21" s="123">
        <v>85</v>
      </c>
      <c r="E21" s="61" t="s">
        <v>10</v>
      </c>
      <c r="F21" s="70"/>
      <c r="G21" s="56">
        <f t="shared" si="0"/>
        <v>0</v>
      </c>
      <c r="H21" s="68"/>
      <c r="I21" s="70"/>
      <c r="J21" s="56">
        <f t="shared" si="1"/>
        <v>0</v>
      </c>
      <c r="K21" s="96"/>
      <c r="L21" s="57">
        <f t="shared" si="2"/>
        <v>0</v>
      </c>
      <c r="M21" s="97"/>
      <c r="N21" s="43"/>
      <c r="O21" s="121"/>
      <c r="P21" s="45"/>
      <c r="T21" s="87"/>
      <c r="U21" s="87"/>
      <c r="V21" s="87"/>
      <c r="W21" s="87"/>
      <c r="X21" s="87"/>
      <c r="Y21" s="87"/>
      <c r="Z21" s="87"/>
      <c r="AA21" s="87"/>
      <c r="AB21" s="87"/>
      <c r="AC21" s="87"/>
      <c r="AD21" s="87"/>
    </row>
    <row r="22" spans="1:39" x14ac:dyDescent="0.25">
      <c r="A22" s="243"/>
      <c r="B22" s="12" t="s">
        <v>44</v>
      </c>
      <c r="D22" s="123">
        <v>50</v>
      </c>
      <c r="E22" s="61" t="s">
        <v>10</v>
      </c>
      <c r="F22" s="70"/>
      <c r="G22" s="56">
        <f t="shared" si="0"/>
        <v>0</v>
      </c>
      <c r="H22" s="68"/>
      <c r="I22" s="70"/>
      <c r="J22" s="56">
        <f t="shared" si="1"/>
        <v>0</v>
      </c>
      <c r="K22" s="96"/>
      <c r="L22" s="57">
        <f t="shared" si="2"/>
        <v>0</v>
      </c>
      <c r="M22" s="97"/>
      <c r="N22" s="43"/>
      <c r="O22" s="121"/>
      <c r="P22" s="45"/>
      <c r="T22" s="87"/>
      <c r="U22" s="87"/>
      <c r="V22" s="87"/>
      <c r="W22" s="87"/>
      <c r="X22" s="87"/>
      <c r="Y22" s="87"/>
      <c r="Z22" s="87"/>
      <c r="AA22" s="87"/>
      <c r="AB22" s="87"/>
      <c r="AC22" s="87"/>
      <c r="AD22" s="87"/>
    </row>
    <row r="23" spans="1:39" x14ac:dyDescent="0.25">
      <c r="A23" s="242"/>
      <c r="B23" s="12" t="s">
        <v>54</v>
      </c>
      <c r="D23" s="123">
        <v>27</v>
      </c>
      <c r="E23" s="61" t="s">
        <v>10</v>
      </c>
      <c r="F23" s="70"/>
      <c r="G23" s="56">
        <f t="shared" si="0"/>
        <v>0</v>
      </c>
      <c r="H23" s="68"/>
      <c r="I23" s="70"/>
      <c r="J23" s="56">
        <f t="shared" si="1"/>
        <v>0</v>
      </c>
      <c r="K23" s="96"/>
      <c r="L23" s="57">
        <f t="shared" si="2"/>
        <v>0</v>
      </c>
      <c r="M23" s="97"/>
      <c r="N23" s="43"/>
      <c r="O23" s="121"/>
      <c r="P23" s="45"/>
      <c r="AD23" s="87"/>
    </row>
    <row r="24" spans="1:39" x14ac:dyDescent="0.25">
      <c r="A24" s="243"/>
      <c r="B24" s="12" t="s">
        <v>41</v>
      </c>
      <c r="D24" s="123">
        <v>85</v>
      </c>
      <c r="E24" s="61" t="s">
        <v>10</v>
      </c>
      <c r="F24" s="70"/>
      <c r="G24" s="56">
        <f t="shared" si="0"/>
        <v>0</v>
      </c>
      <c r="H24" s="68"/>
      <c r="I24" s="70"/>
      <c r="J24" s="56">
        <f t="shared" si="1"/>
        <v>0</v>
      </c>
      <c r="K24" s="96"/>
      <c r="L24" s="57">
        <f t="shared" si="2"/>
        <v>0</v>
      </c>
      <c r="M24" s="97"/>
      <c r="N24" s="43"/>
      <c r="O24" s="121"/>
      <c r="P24" s="45"/>
      <c r="T24" s="87"/>
      <c r="U24" s="87"/>
      <c r="V24" s="87"/>
      <c r="W24" s="87"/>
      <c r="X24" s="87"/>
      <c r="Y24" s="87"/>
      <c r="Z24" s="87"/>
      <c r="AA24" s="87"/>
      <c r="AB24" s="87"/>
      <c r="AC24" s="87"/>
      <c r="AD24" s="87"/>
    </row>
    <row r="25" spans="1:39" x14ac:dyDescent="0.25">
      <c r="A25" s="243"/>
      <c r="B25" s="12" t="s">
        <v>42</v>
      </c>
      <c r="D25" s="123">
        <v>50</v>
      </c>
      <c r="E25" s="61" t="s">
        <v>10</v>
      </c>
      <c r="F25" s="70"/>
      <c r="G25" s="56">
        <f t="shared" si="0"/>
        <v>0</v>
      </c>
      <c r="H25" s="68"/>
      <c r="I25" s="70"/>
      <c r="J25" s="56">
        <f t="shared" si="1"/>
        <v>0</v>
      </c>
      <c r="K25" s="96"/>
      <c r="L25" s="57">
        <f t="shared" si="2"/>
        <v>0</v>
      </c>
      <c r="M25" s="97"/>
      <c r="N25" s="43"/>
      <c r="O25" s="121"/>
      <c r="P25" s="45"/>
      <c r="T25" s="87"/>
      <c r="U25" s="87"/>
      <c r="V25" s="87"/>
      <c r="W25" s="87"/>
      <c r="X25" s="87"/>
      <c r="Y25" s="87"/>
      <c r="Z25" s="87"/>
      <c r="AA25" s="87"/>
      <c r="AB25" s="87"/>
      <c r="AC25" s="87"/>
      <c r="AD25" s="87"/>
    </row>
    <row r="26" spans="1:39" x14ac:dyDescent="0.25">
      <c r="A26" s="242"/>
      <c r="B26" s="12" t="s">
        <v>55</v>
      </c>
      <c r="D26" s="123">
        <v>27</v>
      </c>
      <c r="E26" s="61" t="s">
        <v>10</v>
      </c>
      <c r="F26" s="70"/>
      <c r="G26" s="56">
        <f t="shared" si="0"/>
        <v>0</v>
      </c>
      <c r="H26" s="68"/>
      <c r="I26" s="70"/>
      <c r="J26" s="56">
        <f t="shared" si="1"/>
        <v>0</v>
      </c>
      <c r="K26" s="96"/>
      <c r="L26" s="57">
        <f t="shared" si="2"/>
        <v>0</v>
      </c>
      <c r="M26" s="97"/>
      <c r="N26" s="43"/>
      <c r="O26" s="121"/>
      <c r="P26" s="45"/>
      <c r="AD26" s="87"/>
    </row>
    <row r="27" spans="1:39" x14ac:dyDescent="0.25">
      <c r="A27" s="242"/>
      <c r="B27" s="12" t="s">
        <v>84</v>
      </c>
      <c r="D27" s="123">
        <v>15</v>
      </c>
      <c r="E27" s="48" t="s">
        <v>10</v>
      </c>
      <c r="F27" s="55"/>
      <c r="G27" s="56">
        <f t="shared" si="0"/>
        <v>0</v>
      </c>
      <c r="H27" s="75"/>
      <c r="J27" s="56">
        <f t="shared" si="1"/>
        <v>0</v>
      </c>
      <c r="L27" s="57">
        <f t="shared" si="2"/>
        <v>0</v>
      </c>
      <c r="M27" s="97"/>
      <c r="N27" s="43"/>
      <c r="O27" s="121"/>
      <c r="AC27" s="87"/>
      <c r="AD27" s="87"/>
    </row>
    <row r="28" spans="1:39" x14ac:dyDescent="0.25">
      <c r="A28" s="242"/>
      <c r="M28" s="97"/>
      <c r="N28" s="43"/>
      <c r="O28" s="121"/>
    </row>
    <row r="29" spans="1:39" x14ac:dyDescent="0.25">
      <c r="A29" s="238" t="s">
        <v>299</v>
      </c>
      <c r="B29" s="12" t="s">
        <v>26</v>
      </c>
      <c r="D29" s="123">
        <v>90</v>
      </c>
      <c r="E29" s="61" t="s">
        <v>11</v>
      </c>
      <c r="G29" s="56">
        <f t="shared" si="0"/>
        <v>0</v>
      </c>
      <c r="H29" s="68"/>
      <c r="I29" s="70"/>
      <c r="J29" s="56">
        <f t="shared" si="1"/>
        <v>0</v>
      </c>
      <c r="K29" s="96"/>
      <c r="L29" s="57">
        <f t="shared" si="2"/>
        <v>0</v>
      </c>
      <c r="M29" s="97"/>
      <c r="N29" s="43"/>
      <c r="O29" s="121"/>
      <c r="P29" s="45"/>
      <c r="T29" s="87"/>
      <c r="U29" s="87"/>
      <c r="V29" s="87"/>
      <c r="W29" s="87"/>
      <c r="X29" s="87"/>
      <c r="Y29" s="87"/>
      <c r="Z29" s="87"/>
      <c r="AA29" s="87"/>
      <c r="AB29" s="87"/>
      <c r="AC29" s="87"/>
      <c r="AD29" s="87"/>
    </row>
    <row r="30" spans="1:39" x14ac:dyDescent="0.25">
      <c r="A30" s="238" t="s">
        <v>300</v>
      </c>
      <c r="B30" s="12" t="s">
        <v>91</v>
      </c>
      <c r="D30" s="123">
        <v>80</v>
      </c>
      <c r="E30" s="61" t="s">
        <v>11</v>
      </c>
      <c r="G30" s="56">
        <f>D30*F30</f>
        <v>0</v>
      </c>
      <c r="H30" s="68"/>
      <c r="I30" s="70"/>
      <c r="J30" s="56">
        <f>D30*I30</f>
        <v>0</v>
      </c>
      <c r="K30" s="96"/>
      <c r="L30" s="57">
        <f>SUM(G30+J30)</f>
        <v>0</v>
      </c>
      <c r="M30" s="97"/>
      <c r="N30" s="43"/>
      <c r="O30" s="121"/>
      <c r="P30" s="45"/>
      <c r="T30" s="87"/>
      <c r="U30" s="87"/>
      <c r="V30" s="87"/>
      <c r="W30" s="87"/>
      <c r="X30" s="87"/>
      <c r="Y30" s="87"/>
      <c r="Z30" s="87"/>
      <c r="AA30" s="87"/>
      <c r="AB30" s="87"/>
      <c r="AC30" s="87"/>
      <c r="AD30" s="87"/>
    </row>
    <row r="31" spans="1:39" x14ac:dyDescent="0.25">
      <c r="A31" s="243"/>
      <c r="B31" s="12"/>
      <c r="E31" s="61"/>
      <c r="F31" s="70"/>
      <c r="G31" s="56"/>
      <c r="H31" s="68"/>
      <c r="I31" s="70"/>
      <c r="J31" s="56"/>
      <c r="K31" s="96"/>
      <c r="M31" s="97"/>
      <c r="N31" s="43"/>
      <c r="O31" s="121"/>
      <c r="P31" s="45"/>
      <c r="T31" s="87"/>
      <c r="U31" s="87"/>
      <c r="V31" s="87"/>
      <c r="W31" s="87"/>
      <c r="X31" s="87"/>
      <c r="Y31" s="87"/>
      <c r="Z31" s="87"/>
      <c r="AA31" s="87"/>
      <c r="AB31" s="87"/>
      <c r="AC31" s="87"/>
      <c r="AD31" s="87"/>
    </row>
    <row r="32" spans="1:39" x14ac:dyDescent="0.25">
      <c r="A32" s="238" t="s">
        <v>301</v>
      </c>
      <c r="B32" s="12" t="s">
        <v>93</v>
      </c>
      <c r="D32" s="123">
        <v>120</v>
      </c>
      <c r="E32" s="57" t="s">
        <v>11</v>
      </c>
      <c r="G32" s="62">
        <f t="shared" ref="G32:G36" si="3">D32*F32</f>
        <v>0</v>
      </c>
      <c r="H32" s="55"/>
      <c r="J32" s="56">
        <f t="shared" ref="J32:J36" si="4">D32*I32</f>
        <v>0</v>
      </c>
      <c r="K32" s="57"/>
      <c r="L32" s="57">
        <f t="shared" ref="L32:L36" si="5">SUM(G32+J32)</f>
        <v>0</v>
      </c>
      <c r="M32" s="97"/>
      <c r="N32" s="43"/>
      <c r="O32" s="121"/>
      <c r="AE32" s="18"/>
      <c r="AF32" s="18"/>
      <c r="AG32" s="18"/>
      <c r="AH32" s="18"/>
      <c r="AI32" s="18"/>
      <c r="AJ32" s="18"/>
      <c r="AK32" s="18"/>
      <c r="AL32" s="18"/>
      <c r="AM32" s="18"/>
    </row>
    <row r="33" spans="1:40" x14ac:dyDescent="0.25">
      <c r="A33" s="238" t="s">
        <v>301</v>
      </c>
      <c r="B33" s="12" t="s">
        <v>94</v>
      </c>
      <c r="D33" s="123">
        <v>92</v>
      </c>
      <c r="E33" s="57" t="s">
        <v>11</v>
      </c>
      <c r="G33" s="62">
        <f t="shared" si="3"/>
        <v>0</v>
      </c>
      <c r="H33" s="55"/>
      <c r="J33" s="56">
        <f t="shared" si="4"/>
        <v>0</v>
      </c>
      <c r="K33" s="57"/>
      <c r="L33" s="57">
        <f t="shared" si="5"/>
        <v>0</v>
      </c>
      <c r="M33" s="97"/>
      <c r="N33" s="43"/>
      <c r="O33" s="121"/>
      <c r="AE33" s="18"/>
      <c r="AF33" s="18"/>
      <c r="AG33" s="18"/>
      <c r="AH33" s="18"/>
      <c r="AI33" s="18"/>
      <c r="AJ33" s="18"/>
      <c r="AK33" s="18"/>
      <c r="AL33" s="18"/>
      <c r="AM33" s="18"/>
    </row>
    <row r="34" spans="1:40" x14ac:dyDescent="0.25">
      <c r="A34" s="238" t="s">
        <v>302</v>
      </c>
      <c r="B34" s="12" t="s">
        <v>95</v>
      </c>
      <c r="D34" s="123">
        <v>45</v>
      </c>
      <c r="E34" s="57" t="s">
        <v>11</v>
      </c>
      <c r="G34" s="62">
        <f t="shared" si="3"/>
        <v>0</v>
      </c>
      <c r="H34" s="55"/>
      <c r="J34" s="56">
        <f t="shared" si="4"/>
        <v>0</v>
      </c>
      <c r="K34" s="57"/>
      <c r="L34" s="57">
        <f t="shared" si="5"/>
        <v>0</v>
      </c>
      <c r="M34" s="97"/>
      <c r="N34" s="43"/>
      <c r="O34" s="121"/>
      <c r="AE34" s="18"/>
      <c r="AF34" s="18"/>
      <c r="AG34" s="18"/>
      <c r="AH34" s="18"/>
      <c r="AI34" s="18"/>
      <c r="AJ34" s="18"/>
      <c r="AK34" s="18"/>
      <c r="AL34" s="18"/>
      <c r="AM34" s="18"/>
    </row>
    <row r="35" spans="1:40" x14ac:dyDescent="0.25">
      <c r="A35" s="238" t="s">
        <v>302</v>
      </c>
      <c r="B35" s="12" t="s">
        <v>117</v>
      </c>
      <c r="D35" s="138">
        <v>65</v>
      </c>
      <c r="E35" s="57" t="s">
        <v>11</v>
      </c>
      <c r="G35" s="62">
        <f t="shared" si="3"/>
        <v>0</v>
      </c>
      <c r="H35" s="55"/>
      <c r="J35" s="56">
        <f t="shared" si="4"/>
        <v>0</v>
      </c>
      <c r="K35" s="57"/>
      <c r="L35" s="57">
        <f t="shared" si="5"/>
        <v>0</v>
      </c>
      <c r="M35" s="97"/>
      <c r="N35" s="43"/>
      <c r="O35" s="121"/>
      <c r="AE35" s="18"/>
      <c r="AF35" s="18"/>
      <c r="AG35" s="18"/>
      <c r="AH35" s="18"/>
      <c r="AI35" s="18"/>
      <c r="AJ35" s="18"/>
      <c r="AK35" s="18"/>
      <c r="AL35" s="18"/>
      <c r="AM35" s="18"/>
    </row>
    <row r="36" spans="1:40" x14ac:dyDescent="0.25">
      <c r="A36" s="238" t="s">
        <v>303</v>
      </c>
      <c r="B36" s="12" t="s">
        <v>118</v>
      </c>
      <c r="D36" s="138">
        <v>45</v>
      </c>
      <c r="E36" s="57" t="s">
        <v>11</v>
      </c>
      <c r="G36" s="62">
        <f t="shared" si="3"/>
        <v>0</v>
      </c>
      <c r="H36" s="55"/>
      <c r="J36" s="56">
        <f t="shared" si="4"/>
        <v>0</v>
      </c>
      <c r="K36" s="57"/>
      <c r="L36" s="57">
        <f t="shared" si="5"/>
        <v>0</v>
      </c>
      <c r="M36" s="97"/>
      <c r="N36" s="43"/>
      <c r="O36" s="121"/>
      <c r="AE36" s="18"/>
      <c r="AF36" s="18"/>
      <c r="AG36" s="18"/>
      <c r="AH36" s="18"/>
      <c r="AI36" s="18"/>
      <c r="AJ36" s="18"/>
      <c r="AK36" s="18"/>
      <c r="AL36" s="18"/>
      <c r="AM36" s="18"/>
    </row>
    <row r="37" spans="1:40" x14ac:dyDescent="0.25">
      <c r="A37" s="242"/>
      <c r="B37" s="12"/>
      <c r="D37" s="130"/>
      <c r="E37" s="57"/>
      <c r="F37" s="55"/>
      <c r="G37" s="62"/>
      <c r="H37" s="55"/>
      <c r="J37" s="56"/>
      <c r="K37" s="57"/>
      <c r="M37" s="97"/>
      <c r="N37" s="43"/>
      <c r="O37" s="121"/>
      <c r="AE37" s="18"/>
      <c r="AF37" s="18"/>
      <c r="AG37" s="18"/>
      <c r="AH37" s="18"/>
      <c r="AI37" s="18"/>
      <c r="AJ37" s="18"/>
      <c r="AK37" s="18"/>
      <c r="AL37" s="18"/>
      <c r="AM37" s="18"/>
    </row>
    <row r="38" spans="1:40" x14ac:dyDescent="0.25">
      <c r="A38" s="242"/>
      <c r="B38" s="12"/>
      <c r="E38" s="61"/>
      <c r="F38" s="70"/>
      <c r="G38" s="56"/>
      <c r="H38" s="68"/>
      <c r="I38" s="70"/>
      <c r="J38" s="56"/>
      <c r="K38" s="96"/>
      <c r="M38" s="97"/>
      <c r="N38" s="43"/>
      <c r="O38" s="121"/>
      <c r="P38" s="45"/>
      <c r="S38" s="45"/>
      <c r="AE38" s="18"/>
      <c r="AF38" s="18"/>
      <c r="AG38" s="18"/>
      <c r="AH38" s="18"/>
      <c r="AI38" s="18"/>
      <c r="AJ38" s="18"/>
      <c r="AK38" s="18"/>
      <c r="AL38" s="18"/>
      <c r="AM38" s="18"/>
      <c r="AN38" s="18"/>
    </row>
    <row r="39" spans="1:40" x14ac:dyDescent="0.25">
      <c r="A39" s="243"/>
      <c r="B39" s="63" t="s">
        <v>58</v>
      </c>
      <c r="E39" s="61"/>
      <c r="F39" s="68"/>
      <c r="G39" s="56"/>
      <c r="H39" s="59"/>
      <c r="I39" s="71"/>
      <c r="J39" s="56"/>
      <c r="K39" s="96"/>
      <c r="M39" s="97"/>
      <c r="N39" s="43"/>
      <c r="O39" s="121"/>
      <c r="P39" s="45"/>
      <c r="Q39" s="87"/>
      <c r="S39" s="45"/>
      <c r="T39" s="87"/>
      <c r="U39" s="87"/>
      <c r="V39" s="87"/>
      <c r="W39" s="87"/>
      <c r="X39" s="87"/>
      <c r="Y39" s="87"/>
      <c r="Z39" s="87"/>
      <c r="AA39" s="87"/>
      <c r="AB39" s="87"/>
      <c r="AC39" s="87"/>
      <c r="AD39" s="87"/>
    </row>
    <row r="40" spans="1:40" x14ac:dyDescent="0.25">
      <c r="A40" s="243"/>
      <c r="B40" s="23"/>
      <c r="E40" s="61"/>
      <c r="F40" s="68"/>
      <c r="G40" s="56"/>
      <c r="H40" s="59"/>
      <c r="I40" s="71"/>
      <c r="J40" s="56"/>
      <c r="K40" s="96"/>
      <c r="M40" s="97"/>
      <c r="N40" s="43"/>
      <c r="O40" s="121"/>
      <c r="P40" s="45"/>
      <c r="Q40" s="87"/>
      <c r="S40" s="45"/>
      <c r="T40" s="87"/>
      <c r="U40" s="87"/>
      <c r="V40" s="87"/>
      <c r="W40" s="87"/>
      <c r="X40" s="87"/>
      <c r="Y40" s="87"/>
      <c r="Z40" s="87"/>
      <c r="AA40" s="87"/>
      <c r="AB40" s="87"/>
      <c r="AC40" s="87"/>
      <c r="AD40" s="87"/>
    </row>
    <row r="41" spans="1:40" ht="14.25" customHeight="1" x14ac:dyDescent="0.25">
      <c r="A41" s="238" t="s">
        <v>307</v>
      </c>
      <c r="B41" s="18" t="s">
        <v>371</v>
      </c>
      <c r="D41" s="123">
        <v>313</v>
      </c>
      <c r="E41" s="48" t="s">
        <v>11</v>
      </c>
      <c r="G41" s="56">
        <f t="shared" ref="G41:G46" si="6">D41*F41</f>
        <v>0</v>
      </c>
      <c r="H41" s="59"/>
      <c r="I41" s="84"/>
      <c r="J41" s="56">
        <f t="shared" ref="J41:J46" si="7">D41*I41</f>
        <v>0</v>
      </c>
      <c r="K41" s="59"/>
      <c r="L41" s="57">
        <f t="shared" ref="L41:L46" si="8">SUM(G41+J41)</f>
        <v>0</v>
      </c>
      <c r="M41" s="97"/>
      <c r="N41" s="43"/>
      <c r="O41" s="121"/>
      <c r="P41" s="45"/>
      <c r="Q41" s="87"/>
      <c r="R41" s="87"/>
      <c r="S41" s="87"/>
      <c r="T41" s="87"/>
      <c r="U41" s="87"/>
      <c r="V41" s="87"/>
      <c r="W41" s="87"/>
      <c r="X41" s="87"/>
      <c r="Y41" s="87"/>
      <c r="Z41" s="87"/>
      <c r="AA41" s="87"/>
      <c r="AB41" s="87"/>
      <c r="AC41" s="87"/>
      <c r="AD41" s="87"/>
    </row>
    <row r="42" spans="1:40" x14ac:dyDescent="0.25">
      <c r="A42" s="238" t="s">
        <v>308</v>
      </c>
      <c r="B42" s="18" t="s">
        <v>372</v>
      </c>
      <c r="D42" s="123">
        <v>95</v>
      </c>
      <c r="E42" s="48" t="s">
        <v>11</v>
      </c>
      <c r="G42" s="56">
        <f t="shared" si="6"/>
        <v>0</v>
      </c>
      <c r="H42" s="59"/>
      <c r="I42" s="84"/>
      <c r="J42" s="56">
        <f t="shared" si="7"/>
        <v>0</v>
      </c>
      <c r="K42" s="59"/>
      <c r="L42" s="57">
        <f t="shared" si="8"/>
        <v>0</v>
      </c>
      <c r="M42" s="97"/>
      <c r="N42" s="43"/>
      <c r="O42" s="121"/>
      <c r="P42" s="45"/>
      <c r="Q42" s="87"/>
      <c r="R42" s="87"/>
      <c r="S42" s="87"/>
      <c r="T42" s="87"/>
      <c r="U42" s="87"/>
      <c r="V42" s="87"/>
      <c r="W42" s="87"/>
      <c r="X42" s="87"/>
      <c r="Y42" s="87"/>
      <c r="Z42" s="87"/>
      <c r="AA42" s="87"/>
      <c r="AB42" s="87"/>
      <c r="AC42" s="87"/>
      <c r="AD42" s="87"/>
    </row>
    <row r="43" spans="1:40" x14ac:dyDescent="0.25">
      <c r="A43" s="238" t="s">
        <v>309</v>
      </c>
      <c r="B43" s="18" t="s">
        <v>373</v>
      </c>
      <c r="D43" s="123">
        <v>364</v>
      </c>
      <c r="E43" s="48" t="s">
        <v>11</v>
      </c>
      <c r="G43" s="56">
        <f t="shared" si="6"/>
        <v>0</v>
      </c>
      <c r="H43" s="59"/>
      <c r="I43" s="84"/>
      <c r="J43" s="56">
        <f t="shared" si="7"/>
        <v>0</v>
      </c>
      <c r="K43" s="59"/>
      <c r="L43" s="57">
        <f t="shared" si="8"/>
        <v>0</v>
      </c>
      <c r="M43" s="97"/>
      <c r="N43" s="43"/>
      <c r="O43" s="121"/>
      <c r="P43" s="45"/>
      <c r="Q43" s="87"/>
      <c r="R43" s="87"/>
      <c r="S43" s="87"/>
      <c r="T43" s="87"/>
      <c r="U43" s="87"/>
      <c r="V43" s="87"/>
      <c r="W43" s="87"/>
      <c r="X43" s="87"/>
      <c r="Y43" s="87"/>
      <c r="Z43" s="87"/>
      <c r="AA43" s="87"/>
      <c r="AB43" s="87"/>
      <c r="AC43" s="87"/>
      <c r="AD43" s="87"/>
    </row>
    <row r="44" spans="1:40" x14ac:dyDescent="0.25">
      <c r="A44" s="238" t="s">
        <v>309</v>
      </c>
      <c r="B44" s="18" t="s">
        <v>374</v>
      </c>
      <c r="D44" s="123">
        <v>67</v>
      </c>
      <c r="E44" s="48" t="s">
        <v>11</v>
      </c>
      <c r="G44" s="62">
        <f t="shared" si="6"/>
        <v>0</v>
      </c>
      <c r="H44" s="71"/>
      <c r="I44" s="84"/>
      <c r="J44" s="56">
        <f t="shared" si="7"/>
        <v>0</v>
      </c>
      <c r="K44" s="59"/>
      <c r="L44" s="57">
        <f t="shared" si="8"/>
        <v>0</v>
      </c>
      <c r="M44" s="97"/>
      <c r="N44" s="43"/>
      <c r="O44" s="121"/>
      <c r="P44" s="45"/>
      <c r="Q44" s="87"/>
      <c r="R44" s="87"/>
      <c r="S44" s="87"/>
      <c r="T44" s="87"/>
      <c r="U44" s="87"/>
      <c r="V44" s="87"/>
      <c r="W44" s="87"/>
      <c r="X44" s="87"/>
      <c r="Y44" s="87"/>
      <c r="Z44" s="87"/>
      <c r="AA44" s="87"/>
      <c r="AB44" s="87"/>
      <c r="AC44" s="87"/>
      <c r="AD44" s="87"/>
    </row>
    <row r="45" spans="1:40" x14ac:dyDescent="0.25">
      <c r="A45" s="243"/>
      <c r="B45" s="24" t="s">
        <v>37</v>
      </c>
      <c r="C45" s="12"/>
      <c r="D45" s="123">
        <v>820</v>
      </c>
      <c r="E45" s="48" t="s">
        <v>10</v>
      </c>
      <c r="F45" s="68"/>
      <c r="G45" s="56">
        <f t="shared" si="6"/>
        <v>0</v>
      </c>
      <c r="H45" s="59">
        <f t="shared" ref="H45:H46" si="9">G45*D45</f>
        <v>0</v>
      </c>
      <c r="I45" s="71"/>
      <c r="J45" s="56">
        <f t="shared" si="7"/>
        <v>0</v>
      </c>
      <c r="K45" s="96">
        <f t="shared" ref="K45:K46" si="10">J45*D45</f>
        <v>0</v>
      </c>
      <c r="L45" s="57">
        <f t="shared" si="8"/>
        <v>0</v>
      </c>
      <c r="M45" s="97"/>
      <c r="N45" s="43"/>
      <c r="O45" s="121"/>
      <c r="P45" s="45"/>
      <c r="Q45" s="87"/>
      <c r="R45" s="87"/>
      <c r="S45" s="87"/>
      <c r="T45" s="87"/>
      <c r="U45" s="87"/>
      <c r="V45" s="87"/>
      <c r="W45" s="87"/>
      <c r="X45" s="87"/>
      <c r="Y45" s="87"/>
      <c r="Z45" s="87"/>
      <c r="AA45" s="87"/>
      <c r="AB45" s="87"/>
      <c r="AC45" s="87"/>
      <c r="AD45" s="87"/>
    </row>
    <row r="46" spans="1:40" s="1" customFormat="1" x14ac:dyDescent="0.25">
      <c r="A46" s="244"/>
      <c r="B46" s="72" t="s">
        <v>36</v>
      </c>
      <c r="C46" s="15"/>
      <c r="D46" s="138">
        <v>80</v>
      </c>
      <c r="E46" s="49" t="s">
        <v>10</v>
      </c>
      <c r="F46" s="70"/>
      <c r="G46" s="56">
        <f t="shared" si="6"/>
        <v>0</v>
      </c>
      <c r="H46" s="71">
        <f t="shared" si="9"/>
        <v>0</v>
      </c>
      <c r="I46" s="70"/>
      <c r="J46" s="56">
        <f t="shared" si="7"/>
        <v>0</v>
      </c>
      <c r="K46" s="99">
        <f t="shared" si="10"/>
        <v>0</v>
      </c>
      <c r="L46" s="57">
        <f t="shared" si="8"/>
        <v>0</v>
      </c>
      <c r="M46" s="97"/>
      <c r="N46" s="43"/>
      <c r="O46" s="121"/>
      <c r="P46" s="45"/>
      <c r="Q46" s="42"/>
      <c r="R46" s="42"/>
      <c r="S46" s="42"/>
    </row>
    <row r="47" spans="1:40" s="1" customFormat="1" x14ac:dyDescent="0.25">
      <c r="A47" s="244"/>
      <c r="B47" s="72"/>
      <c r="C47" s="15"/>
      <c r="D47" s="138"/>
      <c r="E47" s="49"/>
      <c r="F47" s="70"/>
      <c r="G47" s="56"/>
      <c r="H47" s="71"/>
      <c r="I47" s="70"/>
      <c r="J47" s="56"/>
      <c r="K47" s="99"/>
      <c r="L47" s="57"/>
      <c r="M47" s="97"/>
      <c r="N47" s="43"/>
      <c r="O47" s="121"/>
      <c r="P47" s="45"/>
      <c r="Q47" s="42"/>
      <c r="R47" s="42"/>
      <c r="S47" s="42"/>
    </row>
    <row r="48" spans="1:40" x14ac:dyDescent="0.25">
      <c r="A48" s="238" t="s">
        <v>310</v>
      </c>
      <c r="B48" s="124" t="s">
        <v>122</v>
      </c>
      <c r="D48" s="268">
        <v>138</v>
      </c>
      <c r="E48" s="23" t="s">
        <v>10</v>
      </c>
      <c r="F48" s="55"/>
      <c r="G48" s="57">
        <f>F48*D48</f>
        <v>0</v>
      </c>
      <c r="I48" s="160"/>
      <c r="J48" s="57">
        <f>I48*D48</f>
        <v>0</v>
      </c>
      <c r="K48" s="57"/>
      <c r="L48" s="57">
        <f>J48+G48</f>
        <v>0</v>
      </c>
      <c r="M48" s="97"/>
      <c r="N48" s="43"/>
      <c r="O48" s="121"/>
      <c r="P48" s="87"/>
      <c r="Q48" s="87"/>
      <c r="R48" s="87"/>
      <c r="S48" s="87"/>
      <c r="T48" s="87"/>
      <c r="U48" s="87"/>
      <c r="V48" s="87"/>
      <c r="W48" s="87"/>
      <c r="X48" s="87"/>
      <c r="Y48" s="87"/>
      <c r="Z48" s="87"/>
      <c r="AA48" s="87"/>
      <c r="AB48" s="87"/>
      <c r="AC48" s="87"/>
      <c r="AD48" s="87"/>
    </row>
    <row r="49" spans="1:42" x14ac:dyDescent="0.25">
      <c r="A49" s="238" t="s">
        <v>311</v>
      </c>
      <c r="B49" s="124" t="s">
        <v>123</v>
      </c>
      <c r="D49" s="268">
        <v>42</v>
      </c>
      <c r="E49" s="23" t="s">
        <v>10</v>
      </c>
      <c r="F49" s="55"/>
      <c r="G49" s="57">
        <f t="shared" ref="G49:G52" si="11">F49*D49</f>
        <v>0</v>
      </c>
      <c r="I49" s="69"/>
      <c r="J49" s="57">
        <f t="shared" ref="J49:J52" si="12">I49*D49</f>
        <v>0</v>
      </c>
      <c r="K49" s="57"/>
      <c r="L49" s="57">
        <f t="shared" ref="L49:L52" si="13">J49+G49</f>
        <v>0</v>
      </c>
      <c r="M49" s="97"/>
      <c r="N49" s="43"/>
      <c r="O49" s="121"/>
      <c r="P49" s="87"/>
      <c r="Q49" s="87"/>
      <c r="R49" s="87"/>
      <c r="S49" s="87"/>
      <c r="T49" s="87"/>
      <c r="U49" s="87"/>
      <c r="V49" s="87"/>
      <c r="W49" s="87"/>
      <c r="X49" s="87"/>
      <c r="Y49" s="87"/>
      <c r="Z49" s="87"/>
      <c r="AA49" s="87"/>
      <c r="AB49" s="87"/>
      <c r="AC49" s="87"/>
      <c r="AD49" s="87"/>
    </row>
    <row r="50" spans="1:42" x14ac:dyDescent="0.25">
      <c r="A50" s="238" t="s">
        <v>311</v>
      </c>
      <c r="B50" s="124" t="s">
        <v>126</v>
      </c>
      <c r="D50" s="268">
        <v>34</v>
      </c>
      <c r="E50" s="23" t="s">
        <v>10</v>
      </c>
      <c r="F50" s="55"/>
      <c r="G50" s="57">
        <f t="shared" si="11"/>
        <v>0</v>
      </c>
      <c r="I50" s="69"/>
      <c r="J50" s="57">
        <f t="shared" si="12"/>
        <v>0</v>
      </c>
      <c r="K50" s="57"/>
      <c r="L50" s="57">
        <f t="shared" si="13"/>
        <v>0</v>
      </c>
      <c r="M50" s="97"/>
      <c r="N50" s="43"/>
      <c r="O50" s="121"/>
      <c r="P50" s="87"/>
      <c r="Q50" s="87"/>
      <c r="R50" s="87"/>
      <c r="S50" s="87"/>
      <c r="T50" s="87"/>
      <c r="U50" s="87"/>
      <c r="V50" s="87"/>
      <c r="W50" s="87"/>
      <c r="X50" s="87"/>
      <c r="Y50" s="87"/>
      <c r="Z50" s="87"/>
      <c r="AA50" s="87"/>
      <c r="AB50" s="87"/>
      <c r="AC50" s="87"/>
      <c r="AD50" s="87"/>
    </row>
    <row r="51" spans="1:42" x14ac:dyDescent="0.25">
      <c r="A51" s="238" t="s">
        <v>312</v>
      </c>
      <c r="B51" s="153" t="s">
        <v>139</v>
      </c>
      <c r="C51" s="149"/>
      <c r="D51" s="150">
        <v>34</v>
      </c>
      <c r="E51" s="269" t="s">
        <v>10</v>
      </c>
      <c r="F51" s="55"/>
      <c r="G51" s="57">
        <f t="shared" si="11"/>
        <v>0</v>
      </c>
      <c r="H51" s="155"/>
      <c r="I51" s="156"/>
      <c r="J51" s="57">
        <f t="shared" si="12"/>
        <v>0</v>
      </c>
      <c r="K51" s="157"/>
      <c r="L51" s="57">
        <f t="shared" si="13"/>
        <v>0</v>
      </c>
      <c r="M51" s="97"/>
      <c r="N51" s="43"/>
      <c r="O51" s="121"/>
      <c r="P51" s="43"/>
      <c r="Q51" s="42"/>
      <c r="R51" s="42"/>
      <c r="AE51" s="18"/>
      <c r="AF51" s="18"/>
      <c r="AG51" s="18"/>
      <c r="AH51" s="18"/>
      <c r="AI51" s="18"/>
      <c r="AJ51" s="18"/>
      <c r="AK51" s="18"/>
      <c r="AL51" s="18"/>
      <c r="AM51" s="18"/>
      <c r="AN51" s="18"/>
      <c r="AO51" s="18"/>
      <c r="AP51" s="18"/>
    </row>
    <row r="52" spans="1:42" x14ac:dyDescent="0.25">
      <c r="A52" s="238" t="s">
        <v>312</v>
      </c>
      <c r="B52" s="124" t="s">
        <v>140</v>
      </c>
      <c r="D52" s="268">
        <v>7</v>
      </c>
      <c r="E52" s="23" t="s">
        <v>10</v>
      </c>
      <c r="F52" s="55"/>
      <c r="G52" s="57">
        <f t="shared" si="11"/>
        <v>0</v>
      </c>
      <c r="I52" s="69"/>
      <c r="J52" s="57">
        <f t="shared" si="12"/>
        <v>0</v>
      </c>
      <c r="K52" s="57"/>
      <c r="L52" s="57">
        <f t="shared" si="13"/>
        <v>0</v>
      </c>
      <c r="M52" s="97"/>
      <c r="N52" s="43"/>
      <c r="O52" s="121"/>
      <c r="P52" s="87"/>
      <c r="Q52" s="87"/>
      <c r="R52" s="87"/>
      <c r="S52" s="87"/>
      <c r="T52" s="87"/>
      <c r="U52" s="87"/>
      <c r="V52" s="87"/>
      <c r="W52" s="87"/>
      <c r="X52" s="87"/>
      <c r="Y52" s="87"/>
      <c r="Z52" s="87"/>
      <c r="AA52" s="87"/>
      <c r="AB52" s="87"/>
      <c r="AC52" s="87"/>
      <c r="AD52" s="87"/>
    </row>
    <row r="53" spans="1:42" s="1" customFormat="1" x14ac:dyDescent="0.25">
      <c r="A53" s="244"/>
      <c r="B53" s="72"/>
      <c r="C53" s="15"/>
      <c r="D53" s="138"/>
      <c r="E53" s="49"/>
      <c r="F53" s="70"/>
      <c r="G53" s="56"/>
      <c r="H53" s="71"/>
      <c r="I53" s="70"/>
      <c r="J53" s="56"/>
      <c r="K53" s="99"/>
      <c r="L53" s="57"/>
      <c r="M53" s="97"/>
      <c r="N53" s="43"/>
      <c r="O53" s="121"/>
      <c r="P53" s="45"/>
      <c r="Q53" s="42"/>
      <c r="R53" s="42"/>
      <c r="S53" s="42"/>
    </row>
    <row r="54" spans="1:42" ht="30" x14ac:dyDescent="0.25">
      <c r="A54" s="238" t="s">
        <v>310</v>
      </c>
      <c r="B54" s="148" t="s">
        <v>128</v>
      </c>
      <c r="C54" s="149"/>
      <c r="D54" s="150">
        <v>72</v>
      </c>
      <c r="E54" s="269" t="s">
        <v>10</v>
      </c>
      <c r="F54" s="55"/>
      <c r="G54" s="58">
        <f t="shared" ref="G54:G55" si="14">D54*F54</f>
        <v>0</v>
      </c>
      <c r="H54" s="155"/>
      <c r="I54" s="160"/>
      <c r="J54" s="58">
        <f t="shared" ref="J54:J55" si="15">D54*I54</f>
        <v>0</v>
      </c>
      <c r="K54" s="157"/>
      <c r="L54" s="59">
        <f t="shared" ref="L54:L55" si="16">SUM(G54+J54)</f>
        <v>0</v>
      </c>
      <c r="M54" s="97"/>
      <c r="N54" s="43"/>
      <c r="O54" s="121"/>
      <c r="P54" s="43"/>
      <c r="Q54" s="42"/>
      <c r="R54" s="42"/>
      <c r="AE54" s="18"/>
      <c r="AF54" s="18"/>
      <c r="AG54" s="18"/>
      <c r="AH54" s="18"/>
      <c r="AI54" s="18"/>
      <c r="AJ54" s="18"/>
      <c r="AK54" s="18"/>
      <c r="AL54" s="18"/>
      <c r="AM54" s="18"/>
      <c r="AN54" s="18"/>
      <c r="AO54" s="18"/>
      <c r="AP54" s="18"/>
    </row>
    <row r="55" spans="1:42" x14ac:dyDescent="0.25">
      <c r="A55" s="238" t="s">
        <v>311</v>
      </c>
      <c r="B55" s="124" t="s">
        <v>141</v>
      </c>
      <c r="D55" s="268">
        <v>24</v>
      </c>
      <c r="E55" s="23" t="s">
        <v>10</v>
      </c>
      <c r="F55" s="55"/>
      <c r="G55" s="58">
        <f t="shared" si="14"/>
        <v>0</v>
      </c>
      <c r="I55" s="69"/>
      <c r="J55" s="58">
        <f t="shared" si="15"/>
        <v>0</v>
      </c>
      <c r="K55" s="57"/>
      <c r="L55" s="59">
        <f t="shared" si="16"/>
        <v>0</v>
      </c>
      <c r="M55" s="97"/>
      <c r="N55" s="43"/>
      <c r="O55" s="121"/>
      <c r="P55" s="87"/>
      <c r="Q55" s="87"/>
      <c r="R55" s="87"/>
      <c r="S55" s="87"/>
      <c r="T55" s="87"/>
      <c r="U55" s="87"/>
      <c r="V55" s="87"/>
      <c r="W55" s="87"/>
      <c r="X55" s="87"/>
      <c r="Y55" s="87"/>
      <c r="Z55" s="87"/>
      <c r="AA55" s="87"/>
      <c r="AB55" s="87"/>
      <c r="AC55" s="87"/>
      <c r="AD55" s="87"/>
    </row>
    <row r="56" spans="1:42" x14ac:dyDescent="0.25">
      <c r="A56" s="238" t="s">
        <v>311</v>
      </c>
      <c r="B56" s="153" t="s">
        <v>129</v>
      </c>
      <c r="C56" s="149"/>
      <c r="D56" s="150">
        <v>20</v>
      </c>
      <c r="E56" s="149" t="s">
        <v>10</v>
      </c>
      <c r="G56" s="58">
        <f>D56*F56</f>
        <v>0</v>
      </c>
      <c r="H56" s="155"/>
      <c r="I56" s="156"/>
      <c r="J56" s="58">
        <f>D56*I56</f>
        <v>0</v>
      </c>
      <c r="K56" s="157"/>
      <c r="L56" s="59">
        <f>SUM(G56+J56)</f>
        <v>0</v>
      </c>
      <c r="M56" s="97"/>
      <c r="N56" s="43"/>
      <c r="O56" s="121"/>
      <c r="P56" s="43"/>
      <c r="Q56" s="42"/>
      <c r="R56" s="42"/>
      <c r="AE56" s="18"/>
      <c r="AF56" s="18"/>
      <c r="AG56" s="18"/>
      <c r="AH56" s="18"/>
      <c r="AI56" s="18"/>
      <c r="AJ56" s="18"/>
      <c r="AK56" s="18"/>
      <c r="AL56" s="18"/>
      <c r="AM56" s="18"/>
      <c r="AN56" s="18"/>
      <c r="AO56" s="18"/>
      <c r="AP56" s="18"/>
    </row>
    <row r="57" spans="1:42" x14ac:dyDescent="0.25">
      <c r="A57" s="238" t="s">
        <v>312</v>
      </c>
      <c r="B57" s="153" t="s">
        <v>130</v>
      </c>
      <c r="C57" s="149"/>
      <c r="D57" s="150">
        <v>20</v>
      </c>
      <c r="E57" s="149" t="s">
        <v>10</v>
      </c>
      <c r="G57" s="58">
        <f>D57*F57</f>
        <v>0</v>
      </c>
      <c r="H57" s="155"/>
      <c r="I57" s="156"/>
      <c r="J57" s="58">
        <f>D57*I57</f>
        <v>0</v>
      </c>
      <c r="K57" s="157"/>
      <c r="L57" s="59">
        <f>SUM(G57+J57)</f>
        <v>0</v>
      </c>
      <c r="M57" s="97"/>
      <c r="N57" s="43"/>
      <c r="O57" s="121"/>
      <c r="P57" s="43"/>
      <c r="Q57" s="42"/>
      <c r="R57" s="42"/>
      <c r="AE57" s="18"/>
      <c r="AF57" s="18"/>
      <c r="AG57" s="18"/>
      <c r="AH57" s="18"/>
      <c r="AI57" s="18"/>
      <c r="AJ57" s="18"/>
      <c r="AK57" s="18"/>
      <c r="AL57" s="18"/>
      <c r="AM57" s="18"/>
      <c r="AN57" s="18"/>
      <c r="AO57" s="18"/>
      <c r="AP57" s="18"/>
    </row>
    <row r="58" spans="1:42" x14ac:dyDescent="0.25">
      <c r="A58" s="238" t="s">
        <v>312</v>
      </c>
      <c r="B58" s="124" t="s">
        <v>144</v>
      </c>
      <c r="D58" s="147">
        <v>4</v>
      </c>
      <c r="E58" s="23" t="s">
        <v>10</v>
      </c>
      <c r="G58" s="58">
        <f>D58*F58</f>
        <v>0</v>
      </c>
      <c r="I58" s="69"/>
      <c r="J58" s="58">
        <f>D58*I58</f>
        <v>0</v>
      </c>
      <c r="K58" s="57"/>
      <c r="L58" s="59">
        <f>SUM(G58+J58)</f>
        <v>0</v>
      </c>
      <c r="M58" s="97"/>
      <c r="N58" s="43"/>
      <c r="O58" s="121"/>
      <c r="P58" s="87"/>
      <c r="Q58" s="87"/>
      <c r="R58" s="87"/>
      <c r="S58" s="87"/>
      <c r="T58" s="87"/>
      <c r="U58" s="87"/>
      <c r="V58" s="87"/>
      <c r="W58" s="87"/>
      <c r="X58" s="87"/>
      <c r="Y58" s="87"/>
      <c r="Z58" s="87"/>
      <c r="AA58" s="87"/>
      <c r="AB58" s="87"/>
      <c r="AC58" s="87"/>
      <c r="AD58" s="87"/>
    </row>
    <row r="59" spans="1:42" x14ac:dyDescent="0.25">
      <c r="A59" s="238" t="s">
        <v>312</v>
      </c>
      <c r="B59" s="153" t="s">
        <v>131</v>
      </c>
      <c r="C59" s="149"/>
      <c r="D59" s="150">
        <v>1</v>
      </c>
      <c r="E59" s="149" t="s">
        <v>10</v>
      </c>
      <c r="G59" s="58">
        <f>D59*F59</f>
        <v>0</v>
      </c>
      <c r="H59" s="155"/>
      <c r="I59" s="156"/>
      <c r="J59" s="58">
        <f>D59*I59</f>
        <v>0</v>
      </c>
      <c r="K59" s="157"/>
      <c r="L59" s="59">
        <f>SUM(G59+J59)</f>
        <v>0</v>
      </c>
      <c r="M59" s="97"/>
      <c r="N59" s="43"/>
      <c r="O59" s="121"/>
      <c r="P59" s="43"/>
      <c r="Q59" s="42"/>
      <c r="R59" s="42"/>
      <c r="AE59" s="18"/>
      <c r="AF59" s="18"/>
      <c r="AG59" s="18"/>
      <c r="AH59" s="18"/>
      <c r="AI59" s="18"/>
      <c r="AJ59" s="18"/>
      <c r="AK59" s="18"/>
      <c r="AL59" s="18"/>
      <c r="AM59" s="18"/>
      <c r="AN59" s="18"/>
      <c r="AO59" s="18"/>
      <c r="AP59" s="18"/>
    </row>
    <row r="60" spans="1:42" x14ac:dyDescent="0.25">
      <c r="A60" s="242"/>
      <c r="B60" s="148"/>
      <c r="C60" s="149"/>
      <c r="D60" s="150"/>
      <c r="E60" s="149"/>
      <c r="F60" s="255"/>
      <c r="G60" s="58"/>
      <c r="H60" s="155"/>
      <c r="I60" s="156"/>
      <c r="J60" s="58"/>
      <c r="K60" s="157"/>
      <c r="L60" s="59"/>
      <c r="M60" s="97"/>
      <c r="N60" s="43"/>
      <c r="O60" s="121"/>
      <c r="P60" s="43"/>
      <c r="Q60" s="42"/>
      <c r="R60" s="42"/>
      <c r="AE60" s="18"/>
      <c r="AF60" s="18"/>
      <c r="AG60" s="18"/>
      <c r="AH60" s="18"/>
      <c r="AI60" s="18"/>
      <c r="AJ60" s="18"/>
      <c r="AK60" s="18"/>
      <c r="AL60" s="18"/>
      <c r="AM60" s="18"/>
      <c r="AN60" s="18"/>
      <c r="AO60" s="18"/>
      <c r="AP60" s="18"/>
    </row>
    <row r="61" spans="1:42" s="12" customFormat="1" x14ac:dyDescent="0.25">
      <c r="A61" s="245"/>
      <c r="B61" s="124"/>
      <c r="D61" s="139"/>
      <c r="E61" s="23"/>
      <c r="F61" s="251"/>
      <c r="G61" s="69"/>
      <c r="H61" s="69"/>
      <c r="I61" s="69"/>
      <c r="J61" s="69"/>
      <c r="K61" s="69"/>
      <c r="L61" s="69"/>
      <c r="M61" s="97"/>
      <c r="N61" s="43"/>
      <c r="O61" s="121"/>
    </row>
    <row r="62" spans="1:42" x14ac:dyDescent="0.25">
      <c r="A62" s="242"/>
      <c r="B62" s="44" t="s">
        <v>70</v>
      </c>
      <c r="E62" s="61"/>
      <c r="F62" s="70"/>
      <c r="G62" s="56"/>
      <c r="H62" s="70"/>
      <c r="I62" s="70"/>
      <c r="J62" s="56"/>
      <c r="K62" s="96"/>
      <c r="M62" s="97"/>
      <c r="N62" s="43"/>
      <c r="O62" s="121"/>
      <c r="P62" s="45"/>
      <c r="S62" s="45"/>
      <c r="AE62" s="18"/>
      <c r="AF62" s="18"/>
      <c r="AG62" s="18"/>
      <c r="AH62" s="18"/>
      <c r="AI62" s="18"/>
      <c r="AJ62" s="18"/>
      <c r="AK62" s="18"/>
      <c r="AL62" s="18"/>
      <c r="AM62" s="18"/>
      <c r="AN62" s="18"/>
    </row>
    <row r="63" spans="1:42" x14ac:dyDescent="0.25">
      <c r="A63" s="242"/>
      <c r="B63" s="37"/>
      <c r="E63" s="61"/>
      <c r="F63" s="70"/>
      <c r="G63" s="56"/>
      <c r="H63" s="70"/>
      <c r="I63" s="70"/>
      <c r="J63" s="56"/>
      <c r="K63" s="96"/>
      <c r="M63" s="97"/>
      <c r="N63" s="43"/>
      <c r="O63" s="121"/>
      <c r="P63" s="45"/>
      <c r="S63" s="45"/>
      <c r="AE63" s="18"/>
      <c r="AF63" s="18"/>
      <c r="AG63" s="18"/>
      <c r="AH63" s="18"/>
      <c r="AI63" s="18"/>
      <c r="AJ63" s="18"/>
      <c r="AK63" s="18"/>
      <c r="AL63" s="18"/>
      <c r="AM63" s="18"/>
      <c r="AN63" s="18"/>
    </row>
    <row r="64" spans="1:42" s="15" customFormat="1" x14ac:dyDescent="0.25">
      <c r="A64" s="237" t="s">
        <v>312</v>
      </c>
      <c r="B64" s="42" t="s">
        <v>56</v>
      </c>
      <c r="D64" s="138">
        <v>123</v>
      </c>
      <c r="E64" s="65" t="s">
        <v>10</v>
      </c>
      <c r="F64" s="75"/>
      <c r="G64" s="56">
        <f t="shared" si="0"/>
        <v>0</v>
      </c>
      <c r="H64" s="70"/>
      <c r="I64" s="70"/>
      <c r="J64" s="56">
        <f t="shared" si="1"/>
        <v>0</v>
      </c>
      <c r="K64" s="102"/>
      <c r="L64" s="57">
        <f t="shared" si="2"/>
        <v>0</v>
      </c>
      <c r="M64" s="97"/>
      <c r="N64" s="43"/>
      <c r="O64" s="121"/>
      <c r="P64" s="45"/>
      <c r="Q64" s="18"/>
      <c r="R64" s="18"/>
      <c r="S64" s="45"/>
      <c r="T64" s="42"/>
      <c r="U64" s="42"/>
      <c r="V64" s="42"/>
      <c r="W64" s="42"/>
      <c r="X64" s="42"/>
      <c r="Y64" s="42"/>
      <c r="Z64" s="42"/>
      <c r="AA64" s="42"/>
      <c r="AB64" s="42"/>
      <c r="AC64" s="42"/>
      <c r="AD64" s="42"/>
      <c r="AE64" s="42"/>
      <c r="AF64" s="42"/>
      <c r="AG64" s="42"/>
      <c r="AH64" s="42"/>
      <c r="AI64" s="42"/>
      <c r="AJ64" s="42"/>
      <c r="AK64" s="42"/>
      <c r="AL64" s="42"/>
      <c r="AM64" s="42"/>
      <c r="AN64" s="42"/>
    </row>
    <row r="65" spans="1:40" s="15" customFormat="1" x14ac:dyDescent="0.25">
      <c r="A65" s="237" t="s">
        <v>313</v>
      </c>
      <c r="B65" s="42" t="s">
        <v>29</v>
      </c>
      <c r="D65" s="138">
        <v>65</v>
      </c>
      <c r="E65" s="65" t="s">
        <v>10</v>
      </c>
      <c r="F65" s="75"/>
      <c r="G65" s="56">
        <f t="shared" si="0"/>
        <v>0</v>
      </c>
      <c r="H65" s="70"/>
      <c r="I65" s="70"/>
      <c r="J65" s="56">
        <f t="shared" si="1"/>
        <v>0</v>
      </c>
      <c r="K65" s="102"/>
      <c r="L65" s="57">
        <f t="shared" si="2"/>
        <v>0</v>
      </c>
      <c r="M65" s="97"/>
      <c r="N65" s="43"/>
      <c r="O65" s="121"/>
      <c r="P65" s="45"/>
      <c r="Q65" s="18"/>
      <c r="R65" s="18"/>
      <c r="S65" s="45"/>
      <c r="T65" s="42"/>
      <c r="U65" s="42"/>
      <c r="V65" s="42"/>
      <c r="W65" s="42"/>
      <c r="X65" s="42"/>
      <c r="Y65" s="42"/>
      <c r="Z65" s="42"/>
      <c r="AA65" s="42"/>
      <c r="AB65" s="42"/>
      <c r="AC65" s="42"/>
      <c r="AD65" s="42"/>
      <c r="AE65" s="42"/>
      <c r="AF65" s="42"/>
      <c r="AG65" s="42"/>
      <c r="AH65" s="42"/>
      <c r="AI65" s="42"/>
      <c r="AJ65" s="42"/>
      <c r="AK65" s="42"/>
      <c r="AL65" s="42"/>
      <c r="AM65" s="42"/>
      <c r="AN65" s="42"/>
    </row>
    <row r="66" spans="1:40" s="15" customFormat="1" x14ac:dyDescent="0.25">
      <c r="A66" s="237" t="s">
        <v>314</v>
      </c>
      <c r="B66" s="42" t="s">
        <v>72</v>
      </c>
      <c r="D66" s="138">
        <v>195</v>
      </c>
      <c r="E66" s="65" t="s">
        <v>10</v>
      </c>
      <c r="F66" s="75"/>
      <c r="G66" s="56">
        <f t="shared" si="0"/>
        <v>0</v>
      </c>
      <c r="H66" s="70"/>
      <c r="I66" s="70"/>
      <c r="J66" s="56">
        <f t="shared" si="1"/>
        <v>0</v>
      </c>
      <c r="K66" s="102"/>
      <c r="L66" s="57">
        <f t="shared" si="2"/>
        <v>0</v>
      </c>
      <c r="M66" s="97"/>
      <c r="N66" s="43"/>
      <c r="O66" s="121"/>
      <c r="P66" s="45"/>
      <c r="Q66" s="121"/>
      <c r="R66" s="18"/>
      <c r="S66" s="45"/>
      <c r="T66" s="42"/>
      <c r="U66" s="42"/>
      <c r="V66" s="42"/>
      <c r="W66" s="42"/>
      <c r="X66" s="42"/>
      <c r="Y66" s="42"/>
      <c r="Z66" s="42"/>
      <c r="AA66" s="42"/>
      <c r="AB66" s="42"/>
      <c r="AC66" s="42"/>
      <c r="AD66" s="42"/>
      <c r="AE66" s="42"/>
      <c r="AF66" s="42"/>
      <c r="AG66" s="42"/>
      <c r="AH66" s="42"/>
      <c r="AI66" s="42"/>
      <c r="AJ66" s="42"/>
      <c r="AK66" s="42"/>
      <c r="AL66" s="42"/>
      <c r="AM66" s="42"/>
      <c r="AN66" s="42"/>
    </row>
    <row r="67" spans="1:40" x14ac:dyDescent="0.25">
      <c r="A67" s="242"/>
      <c r="B67" s="66" t="s">
        <v>406</v>
      </c>
      <c r="C67" s="19"/>
      <c r="D67" s="108">
        <v>15</v>
      </c>
      <c r="E67" s="21" t="s">
        <v>10</v>
      </c>
      <c r="F67" s="62"/>
      <c r="G67" s="56"/>
      <c r="H67" s="56"/>
      <c r="I67" s="160"/>
      <c r="J67" s="62">
        <f t="shared" si="1"/>
        <v>0</v>
      </c>
      <c r="K67" s="57"/>
      <c r="L67" s="57">
        <f t="shared" ref="L67" si="17">SUM(G67+J67)</f>
        <v>0</v>
      </c>
      <c r="M67" s="97"/>
      <c r="N67" s="43"/>
      <c r="O67" s="121"/>
      <c r="P67" s="45"/>
      <c r="AD67" s="87"/>
    </row>
    <row r="68" spans="1:40" x14ac:dyDescent="0.25">
      <c r="A68" s="242"/>
      <c r="B68" s="66"/>
      <c r="C68" s="19"/>
      <c r="D68" s="108"/>
      <c r="E68" s="39"/>
      <c r="F68" s="62"/>
      <c r="G68" s="56"/>
      <c r="H68" s="56"/>
      <c r="I68" s="62"/>
      <c r="J68" s="62"/>
      <c r="K68" s="57"/>
      <c r="M68" s="97"/>
      <c r="N68" s="43"/>
      <c r="O68" s="121"/>
      <c r="P68" s="45"/>
      <c r="AD68" s="87"/>
    </row>
    <row r="69" spans="1:40" x14ac:dyDescent="0.25">
      <c r="A69" s="242"/>
      <c r="F69" s="55"/>
      <c r="G69" s="56"/>
      <c r="H69" s="75"/>
      <c r="J69" s="56"/>
      <c r="M69" s="97"/>
      <c r="N69" s="43"/>
      <c r="O69" s="121"/>
      <c r="P69" s="45"/>
    </row>
    <row r="70" spans="1:40" x14ac:dyDescent="0.25">
      <c r="A70" s="242"/>
      <c r="B70" s="14" t="s">
        <v>50</v>
      </c>
      <c r="F70" s="55"/>
      <c r="G70" s="56"/>
      <c r="J70" s="56"/>
      <c r="M70" s="97"/>
      <c r="N70" s="43"/>
      <c r="O70" s="121"/>
      <c r="P70" s="45"/>
    </row>
    <row r="71" spans="1:40" x14ac:dyDescent="0.25">
      <c r="A71" s="242"/>
      <c r="B71" s="77"/>
      <c r="F71" s="55"/>
      <c r="G71" s="56"/>
      <c r="J71" s="56"/>
      <c r="M71" s="97"/>
      <c r="N71" s="43"/>
      <c r="O71" s="121"/>
      <c r="P71" s="45"/>
    </row>
    <row r="72" spans="1:40" x14ac:dyDescent="0.25">
      <c r="A72" s="237" t="s">
        <v>315</v>
      </c>
      <c r="B72" s="66" t="s">
        <v>106</v>
      </c>
      <c r="D72" s="123">
        <v>2</v>
      </c>
      <c r="E72" s="87" t="s">
        <v>10</v>
      </c>
      <c r="F72" s="55"/>
      <c r="G72" s="56">
        <f t="shared" ref="G72:G75" si="18">D72*F72</f>
        <v>0</v>
      </c>
      <c r="I72" s="69"/>
      <c r="J72" s="62"/>
      <c r="L72" s="57">
        <f t="shared" ref="L72:L73" si="19">SUM(G72+J72)</f>
        <v>0</v>
      </c>
      <c r="M72" s="97"/>
      <c r="N72" s="43"/>
      <c r="O72" s="121"/>
      <c r="P72" s="45"/>
    </row>
    <row r="73" spans="1:40" x14ac:dyDescent="0.25">
      <c r="A73" s="237" t="s">
        <v>318</v>
      </c>
      <c r="B73" s="66" t="s">
        <v>178</v>
      </c>
      <c r="D73" s="123">
        <v>10</v>
      </c>
      <c r="E73" s="87" t="s">
        <v>10</v>
      </c>
      <c r="G73" s="56">
        <f t="shared" si="18"/>
        <v>0</v>
      </c>
      <c r="I73" s="69"/>
      <c r="J73" s="62"/>
      <c r="L73" s="57">
        <f t="shared" si="19"/>
        <v>0</v>
      </c>
      <c r="M73" s="97"/>
      <c r="N73" s="43"/>
      <c r="O73" s="121"/>
      <c r="P73" s="45"/>
    </row>
    <row r="74" spans="1:40" x14ac:dyDescent="0.25">
      <c r="A74" s="237" t="s">
        <v>319</v>
      </c>
      <c r="B74" s="66" t="s">
        <v>261</v>
      </c>
      <c r="D74" s="123">
        <v>9</v>
      </c>
      <c r="E74" s="87" t="s">
        <v>10</v>
      </c>
      <c r="G74" s="56">
        <f t="shared" si="18"/>
        <v>0</v>
      </c>
      <c r="I74" s="69"/>
      <c r="J74" s="62">
        <f t="shared" ref="J74:J75" si="20">D74*I74</f>
        <v>0</v>
      </c>
      <c r="L74" s="57">
        <f t="shared" ref="L74:L75" si="21">SUM(G74+J74)</f>
        <v>0</v>
      </c>
      <c r="M74" s="97"/>
      <c r="N74" s="43"/>
      <c r="O74" s="121"/>
      <c r="P74" s="45"/>
    </row>
    <row r="75" spans="1:40" x14ac:dyDescent="0.25">
      <c r="A75" s="237" t="s">
        <v>319</v>
      </c>
      <c r="B75" s="66" t="s">
        <v>264</v>
      </c>
      <c r="D75" s="123">
        <v>1</v>
      </c>
      <c r="E75" s="87" t="s">
        <v>10</v>
      </c>
      <c r="G75" s="56">
        <f t="shared" si="18"/>
        <v>0</v>
      </c>
      <c r="I75" s="69"/>
      <c r="J75" s="62">
        <f t="shared" si="20"/>
        <v>0</v>
      </c>
      <c r="L75" s="57">
        <f t="shared" si="21"/>
        <v>0</v>
      </c>
      <c r="M75" s="97"/>
      <c r="N75" s="43"/>
      <c r="O75" s="121"/>
      <c r="P75" s="45"/>
    </row>
    <row r="76" spans="1:40" x14ac:dyDescent="0.25">
      <c r="A76" s="242"/>
      <c r="B76" s="66"/>
      <c r="F76" s="55"/>
      <c r="G76" s="56"/>
      <c r="I76" s="69"/>
      <c r="J76" s="62"/>
      <c r="M76" s="97"/>
      <c r="N76" s="43"/>
      <c r="O76" s="121"/>
      <c r="P76" s="45"/>
    </row>
    <row r="77" spans="1:40" x14ac:dyDescent="0.25">
      <c r="A77" s="242"/>
      <c r="B77" s="14" t="s">
        <v>4</v>
      </c>
      <c r="F77" s="55"/>
      <c r="G77" s="56"/>
      <c r="J77" s="62"/>
      <c r="M77" s="97"/>
      <c r="N77" s="43"/>
      <c r="O77" s="121"/>
      <c r="P77" s="45"/>
    </row>
    <row r="78" spans="1:40" x14ac:dyDescent="0.25">
      <c r="A78" s="242"/>
      <c r="F78" s="55"/>
      <c r="G78" s="56"/>
      <c r="J78" s="62"/>
      <c r="M78" s="97"/>
      <c r="N78" s="43"/>
      <c r="O78" s="121"/>
      <c r="P78" s="45"/>
    </row>
    <row r="79" spans="1:40" x14ac:dyDescent="0.25">
      <c r="A79" s="237" t="s">
        <v>320</v>
      </c>
      <c r="B79" s="12" t="s">
        <v>27</v>
      </c>
      <c r="D79" s="140">
        <v>79</v>
      </c>
      <c r="E79" s="61" t="s">
        <v>10</v>
      </c>
      <c r="G79" s="56">
        <f t="shared" ref="G79:G92" si="22">D79*F79</f>
        <v>0</v>
      </c>
      <c r="H79" s="57">
        <v>852.6</v>
      </c>
      <c r="I79" s="69"/>
      <c r="J79" s="56">
        <f t="shared" ref="J79:J92" si="23">D79*I79</f>
        <v>0</v>
      </c>
      <c r="K79" s="57">
        <v>367.5</v>
      </c>
      <c r="L79" s="57">
        <f t="shared" ref="L79:L92" si="24">SUM(G79+J79)</f>
        <v>0</v>
      </c>
      <c r="M79" s="97"/>
      <c r="N79" s="43"/>
      <c r="O79" s="121"/>
      <c r="P79" s="45"/>
      <c r="AE79" s="18"/>
    </row>
    <row r="80" spans="1:40" x14ac:dyDescent="0.25">
      <c r="A80" s="237" t="s">
        <v>321</v>
      </c>
      <c r="B80" s="12" t="s">
        <v>75</v>
      </c>
      <c r="D80" s="140">
        <v>60</v>
      </c>
      <c r="E80" s="61" t="s">
        <v>10</v>
      </c>
      <c r="G80" s="56">
        <f t="shared" si="22"/>
        <v>0</v>
      </c>
      <c r="H80" s="57">
        <v>169</v>
      </c>
      <c r="I80" s="69"/>
      <c r="J80" s="56">
        <f t="shared" si="23"/>
        <v>0</v>
      </c>
      <c r="K80" s="57">
        <v>156</v>
      </c>
      <c r="L80" s="57">
        <f t="shared" si="24"/>
        <v>0</v>
      </c>
      <c r="M80" s="97"/>
      <c r="N80" s="43"/>
      <c r="O80" s="121"/>
      <c r="P80" s="45"/>
      <c r="AE80" s="18"/>
    </row>
    <row r="81" spans="1:42" x14ac:dyDescent="0.25">
      <c r="A81" s="237" t="s">
        <v>322</v>
      </c>
      <c r="B81" s="87" t="s">
        <v>65</v>
      </c>
      <c r="D81" s="123">
        <v>25</v>
      </c>
      <c r="E81" s="87" t="s">
        <v>10</v>
      </c>
      <c r="G81" s="56">
        <f>D81*F81</f>
        <v>0</v>
      </c>
      <c r="H81" s="57">
        <v>93</v>
      </c>
      <c r="I81" s="69"/>
      <c r="J81" s="56">
        <f>D81*I81</f>
        <v>0</v>
      </c>
      <c r="K81" s="57">
        <v>160</v>
      </c>
      <c r="L81" s="57">
        <f>SUM(G81+J81)</f>
        <v>0</v>
      </c>
      <c r="M81" s="97"/>
      <c r="N81" s="43"/>
      <c r="O81" s="121"/>
      <c r="P81" s="45"/>
      <c r="R81" s="34"/>
      <c r="AE81" s="18"/>
      <c r="AF81" s="18"/>
      <c r="AG81" s="18"/>
      <c r="AH81" s="18"/>
      <c r="AI81" s="18"/>
      <c r="AJ81" s="18"/>
      <c r="AK81" s="18"/>
      <c r="AL81" s="18"/>
      <c r="AM81" s="18"/>
      <c r="AN81" s="18"/>
      <c r="AO81" s="18"/>
      <c r="AP81" s="18"/>
    </row>
    <row r="82" spans="1:42" x14ac:dyDescent="0.25">
      <c r="A82" s="237" t="s">
        <v>323</v>
      </c>
      <c r="B82" s="87" t="s">
        <v>88</v>
      </c>
      <c r="D82" s="123">
        <v>40</v>
      </c>
      <c r="E82" s="87" t="s">
        <v>10</v>
      </c>
      <c r="G82" s="56">
        <f t="shared" si="22"/>
        <v>0</v>
      </c>
      <c r="H82" s="57">
        <v>93</v>
      </c>
      <c r="I82" s="69"/>
      <c r="J82" s="56">
        <f t="shared" si="23"/>
        <v>0</v>
      </c>
      <c r="K82" s="57">
        <v>160</v>
      </c>
      <c r="L82" s="57">
        <f t="shared" si="24"/>
        <v>0</v>
      </c>
      <c r="M82" s="97"/>
      <c r="N82" s="43"/>
      <c r="O82" s="121"/>
      <c r="P82" s="45"/>
      <c r="AE82" s="18"/>
      <c r="AF82" s="18"/>
      <c r="AG82" s="18"/>
      <c r="AH82" s="18"/>
      <c r="AI82" s="18"/>
      <c r="AJ82" s="18"/>
      <c r="AK82" s="18"/>
      <c r="AL82" s="18"/>
      <c r="AM82" s="18"/>
      <c r="AN82" s="18"/>
      <c r="AO82" s="18"/>
      <c r="AP82" s="18"/>
    </row>
    <row r="83" spans="1:42" x14ac:dyDescent="0.25">
      <c r="A83" s="237" t="s">
        <v>324</v>
      </c>
      <c r="B83" s="12" t="s">
        <v>63</v>
      </c>
      <c r="D83" s="123">
        <v>4</v>
      </c>
      <c r="E83" s="113" t="s">
        <v>10</v>
      </c>
      <c r="G83" s="58">
        <f>D83*F83</f>
        <v>0</v>
      </c>
      <c r="H83" s="59"/>
      <c r="I83" s="71"/>
      <c r="J83" s="58">
        <f>D83*I83</f>
        <v>0</v>
      </c>
      <c r="K83" s="59"/>
      <c r="L83" s="59">
        <f>SUM(G83+J83)</f>
        <v>0</v>
      </c>
      <c r="M83" s="97"/>
      <c r="N83" s="43"/>
      <c r="O83" s="121"/>
      <c r="P83" s="45"/>
      <c r="Q83" s="87"/>
      <c r="R83" s="87"/>
      <c r="S83" s="87"/>
      <c r="T83" s="87"/>
      <c r="U83" s="87"/>
      <c r="V83" s="87"/>
      <c r="W83" s="87"/>
      <c r="X83" s="87"/>
      <c r="Y83" s="87"/>
      <c r="Z83" s="87"/>
      <c r="AA83" s="87"/>
      <c r="AB83" s="87"/>
      <c r="AC83" s="87"/>
      <c r="AD83" s="87"/>
    </row>
    <row r="84" spans="1:42" x14ac:dyDescent="0.25">
      <c r="A84" s="237" t="s">
        <v>325</v>
      </c>
      <c r="B84" s="12" t="s">
        <v>28</v>
      </c>
      <c r="D84" s="140">
        <v>23</v>
      </c>
      <c r="E84" s="61" t="s">
        <v>10</v>
      </c>
      <c r="G84" s="56">
        <f t="shared" si="22"/>
        <v>0</v>
      </c>
      <c r="H84" s="57">
        <v>2122.7999999999997</v>
      </c>
      <c r="I84" s="69"/>
      <c r="J84" s="56">
        <f t="shared" si="23"/>
        <v>0</v>
      </c>
      <c r="K84" s="57">
        <v>2122.7999999999997</v>
      </c>
      <c r="L84" s="57">
        <f t="shared" si="24"/>
        <v>0</v>
      </c>
      <c r="M84" s="97"/>
      <c r="N84" s="43"/>
      <c r="O84" s="121"/>
      <c r="P84" s="45"/>
      <c r="AE84" s="18"/>
    </row>
    <row r="85" spans="1:42" x14ac:dyDescent="0.25">
      <c r="A85" s="237" t="s">
        <v>326</v>
      </c>
      <c r="B85" s="87" t="s">
        <v>76</v>
      </c>
      <c r="D85" s="140">
        <v>2</v>
      </c>
      <c r="E85" s="87" t="s">
        <v>10</v>
      </c>
      <c r="G85" s="56">
        <f t="shared" si="22"/>
        <v>0</v>
      </c>
      <c r="H85" s="57">
        <v>2122.7999999999997</v>
      </c>
      <c r="I85" s="69"/>
      <c r="J85" s="56">
        <f t="shared" si="23"/>
        <v>0</v>
      </c>
      <c r="K85" s="57">
        <v>2122.7999999999997</v>
      </c>
      <c r="L85" s="57">
        <f t="shared" si="24"/>
        <v>0</v>
      </c>
      <c r="M85" s="97"/>
      <c r="N85" s="43"/>
      <c r="O85" s="121"/>
      <c r="P85" s="45"/>
      <c r="AE85" s="18"/>
      <c r="AF85" s="18"/>
      <c r="AG85" s="18"/>
      <c r="AH85" s="18"/>
      <c r="AI85" s="18"/>
      <c r="AJ85" s="18"/>
      <c r="AK85" s="18"/>
      <c r="AL85" s="18"/>
      <c r="AM85" s="18"/>
      <c r="AN85" s="18"/>
      <c r="AO85" s="18"/>
      <c r="AP85" s="18"/>
    </row>
    <row r="86" spans="1:42" x14ac:dyDescent="0.25">
      <c r="A86" s="237" t="s">
        <v>327</v>
      </c>
      <c r="B86" s="12" t="s">
        <v>77</v>
      </c>
      <c r="D86" s="140">
        <v>12</v>
      </c>
      <c r="E86" s="61" t="s">
        <v>10</v>
      </c>
      <c r="G86" s="56">
        <f t="shared" si="22"/>
        <v>0</v>
      </c>
      <c r="H86" s="57">
        <v>2122.7999999999997</v>
      </c>
      <c r="I86" s="69"/>
      <c r="J86" s="56">
        <f t="shared" si="23"/>
        <v>0</v>
      </c>
      <c r="K86" s="57">
        <v>2122.7999999999997</v>
      </c>
      <c r="L86" s="57">
        <f t="shared" si="24"/>
        <v>0</v>
      </c>
      <c r="M86" s="97"/>
      <c r="N86" s="43"/>
      <c r="O86" s="121"/>
      <c r="P86" s="45"/>
      <c r="AE86" s="18"/>
    </row>
    <row r="87" spans="1:42" x14ac:dyDescent="0.25">
      <c r="A87" s="237" t="s">
        <v>328</v>
      </c>
      <c r="B87" s="87" t="s">
        <v>66</v>
      </c>
      <c r="D87" s="123">
        <v>5</v>
      </c>
      <c r="E87" s="87" t="s">
        <v>10</v>
      </c>
      <c r="G87" s="56">
        <f>D87*F87</f>
        <v>0</v>
      </c>
      <c r="H87" s="57">
        <v>2122.7999999999997</v>
      </c>
      <c r="I87" s="69"/>
      <c r="J87" s="56">
        <f>D87*I87</f>
        <v>0</v>
      </c>
      <c r="K87" s="57">
        <v>2122.7999999999997</v>
      </c>
      <c r="L87" s="57">
        <f>SUM(G87+J87)</f>
        <v>0</v>
      </c>
      <c r="M87" s="97"/>
      <c r="N87" s="43"/>
      <c r="O87" s="121"/>
      <c r="P87" s="45"/>
      <c r="R87" s="34"/>
      <c r="AE87" s="18"/>
      <c r="AF87" s="18"/>
      <c r="AG87" s="18"/>
      <c r="AH87" s="18"/>
      <c r="AI87" s="18"/>
      <c r="AJ87" s="18"/>
      <c r="AK87" s="18"/>
      <c r="AL87" s="18"/>
      <c r="AM87" s="18"/>
      <c r="AN87" s="18"/>
      <c r="AO87" s="18"/>
      <c r="AP87" s="18"/>
    </row>
    <row r="88" spans="1:42" x14ac:dyDescent="0.25">
      <c r="A88" s="237" t="s">
        <v>356</v>
      </c>
      <c r="B88" s="87" t="s">
        <v>87</v>
      </c>
      <c r="D88" s="123">
        <v>8</v>
      </c>
      <c r="E88" s="87" t="s">
        <v>10</v>
      </c>
      <c r="G88" s="56">
        <f t="shared" si="22"/>
        <v>0</v>
      </c>
      <c r="I88" s="69"/>
      <c r="J88" s="56">
        <f t="shared" si="23"/>
        <v>0</v>
      </c>
      <c r="K88" s="57"/>
      <c r="L88" s="57">
        <f t="shared" si="24"/>
        <v>0</v>
      </c>
      <c r="M88" s="97"/>
      <c r="N88" s="43"/>
      <c r="O88" s="121"/>
      <c r="P88" s="45"/>
      <c r="AE88" s="18"/>
      <c r="AF88" s="18"/>
      <c r="AG88" s="18"/>
      <c r="AH88" s="18"/>
      <c r="AI88" s="18"/>
      <c r="AJ88" s="18"/>
      <c r="AK88" s="18"/>
      <c r="AL88" s="18"/>
      <c r="AM88" s="18"/>
      <c r="AN88" s="18"/>
      <c r="AO88" s="18"/>
      <c r="AP88" s="18"/>
    </row>
    <row r="89" spans="1:42" x14ac:dyDescent="0.25">
      <c r="A89" s="237" t="s">
        <v>331</v>
      </c>
      <c r="B89" s="87" t="s">
        <v>223</v>
      </c>
      <c r="D89" s="211">
        <v>1</v>
      </c>
      <c r="E89" s="87" t="s">
        <v>10</v>
      </c>
      <c r="G89" s="56">
        <f t="shared" ref="G89" si="25">F89*D89</f>
        <v>0</v>
      </c>
      <c r="H89" s="57">
        <v>2122.7999999999997</v>
      </c>
      <c r="I89" s="69"/>
      <c r="J89" s="56"/>
      <c r="K89" s="57">
        <v>2122.7999999999997</v>
      </c>
      <c r="L89" s="57">
        <f t="shared" ref="L89:L90" si="26">J89+G89</f>
        <v>0</v>
      </c>
      <c r="M89" s="97"/>
      <c r="N89" s="43"/>
      <c r="O89" s="121"/>
      <c r="P89" s="12"/>
      <c r="Q89" s="12"/>
      <c r="R89" s="12"/>
      <c r="T89" s="12"/>
      <c r="U89" s="87"/>
      <c r="V89" s="87"/>
      <c r="W89" s="87"/>
      <c r="X89" s="87"/>
      <c r="Y89" s="87"/>
      <c r="Z89" s="87"/>
      <c r="AA89" s="87"/>
      <c r="AB89" s="87"/>
      <c r="AC89" s="87"/>
      <c r="AD89" s="87"/>
    </row>
    <row r="90" spans="1:42" x14ac:dyDescent="0.25">
      <c r="A90" s="243"/>
      <c r="B90" s="15" t="s">
        <v>62</v>
      </c>
      <c r="D90" s="211">
        <v>1</v>
      </c>
      <c r="E90" s="87" t="s">
        <v>10</v>
      </c>
      <c r="G90" s="56"/>
      <c r="I90" s="62"/>
      <c r="J90" s="56">
        <f t="shared" ref="J90" si="27">I90*D90</f>
        <v>0</v>
      </c>
      <c r="K90" s="57"/>
      <c r="L90" s="57">
        <f t="shared" si="26"/>
        <v>0</v>
      </c>
      <c r="M90" s="97"/>
      <c r="N90" s="43"/>
      <c r="O90" s="121"/>
      <c r="P90" s="12"/>
      <c r="Q90" s="12"/>
      <c r="R90" s="12"/>
      <c r="T90" s="12"/>
      <c r="U90" s="87"/>
      <c r="V90" s="87"/>
      <c r="W90" s="87"/>
      <c r="X90" s="87"/>
      <c r="Y90" s="87"/>
      <c r="Z90" s="87"/>
      <c r="AA90" s="87"/>
      <c r="AB90" s="87"/>
      <c r="AC90" s="87"/>
      <c r="AD90" s="87"/>
    </row>
    <row r="91" spans="1:42" x14ac:dyDescent="0.25">
      <c r="A91" s="242"/>
      <c r="B91" s="12" t="s">
        <v>78</v>
      </c>
      <c r="D91" s="140">
        <v>750</v>
      </c>
      <c r="E91" s="61" t="s">
        <v>10</v>
      </c>
      <c r="F91" s="55"/>
      <c r="G91" s="56">
        <f t="shared" si="22"/>
        <v>0</v>
      </c>
      <c r="H91" s="57">
        <v>686</v>
      </c>
      <c r="I91" s="69"/>
      <c r="J91" s="56">
        <f t="shared" si="23"/>
        <v>0</v>
      </c>
      <c r="K91" s="57">
        <v>313.60000000000002</v>
      </c>
      <c r="L91" s="57">
        <f t="shared" si="24"/>
        <v>0</v>
      </c>
      <c r="M91" s="97"/>
      <c r="N91" s="43"/>
      <c r="O91" s="121"/>
      <c r="P91" s="45"/>
      <c r="AE91" s="18"/>
    </row>
    <row r="92" spans="1:42" x14ac:dyDescent="0.25">
      <c r="A92" s="242"/>
      <c r="B92" s="12" t="s">
        <v>79</v>
      </c>
      <c r="D92" s="140">
        <v>450</v>
      </c>
      <c r="E92" s="61" t="s">
        <v>10</v>
      </c>
      <c r="F92" s="55"/>
      <c r="G92" s="56">
        <f t="shared" si="22"/>
        <v>0</v>
      </c>
      <c r="H92" s="57">
        <v>882</v>
      </c>
      <c r="I92" s="69"/>
      <c r="J92" s="56">
        <f t="shared" si="23"/>
        <v>0</v>
      </c>
      <c r="K92" s="57">
        <v>743.40000000000009</v>
      </c>
      <c r="L92" s="57">
        <f t="shared" si="24"/>
        <v>0</v>
      </c>
      <c r="M92" s="97"/>
      <c r="N92" s="43"/>
      <c r="O92" s="121"/>
      <c r="P92" s="45"/>
      <c r="AE92" s="18"/>
    </row>
    <row r="93" spans="1:42" x14ac:dyDescent="0.25">
      <c r="A93" s="242"/>
      <c r="F93" s="55"/>
      <c r="G93" s="56"/>
      <c r="J93" s="56"/>
      <c r="M93" s="97"/>
      <c r="N93" s="43"/>
      <c r="O93" s="121"/>
      <c r="P93" s="45"/>
    </row>
    <row r="94" spans="1:42" x14ac:dyDescent="0.25">
      <c r="A94" s="242"/>
      <c r="B94" s="12"/>
      <c r="E94" s="61"/>
      <c r="F94" s="70"/>
      <c r="G94" s="56"/>
      <c r="H94" s="59"/>
      <c r="I94" s="71"/>
      <c r="J94" s="56"/>
      <c r="K94" s="96"/>
      <c r="M94" s="97"/>
      <c r="N94" s="43"/>
      <c r="O94" s="121"/>
      <c r="P94" s="45"/>
      <c r="Q94" s="87"/>
      <c r="S94" s="45"/>
      <c r="AE94" s="18"/>
      <c r="AF94" s="18"/>
      <c r="AG94" s="18"/>
      <c r="AH94" s="18"/>
      <c r="AI94" s="18"/>
      <c r="AJ94" s="18"/>
      <c r="AK94" s="18"/>
      <c r="AL94" s="18"/>
      <c r="AM94" s="18"/>
      <c r="AN94" s="18"/>
    </row>
    <row r="95" spans="1:42" x14ac:dyDescent="0.25">
      <c r="A95" s="242"/>
      <c r="B95" s="38" t="s">
        <v>34</v>
      </c>
      <c r="F95" s="55"/>
      <c r="G95" s="56"/>
      <c r="J95" s="56"/>
      <c r="M95" s="97"/>
      <c r="N95" s="43"/>
      <c r="O95" s="121"/>
      <c r="P95" s="45"/>
    </row>
    <row r="96" spans="1:42" x14ac:dyDescent="0.25">
      <c r="A96" s="242"/>
      <c r="F96" s="55"/>
      <c r="G96" s="56"/>
      <c r="J96" s="56"/>
      <c r="M96" s="97"/>
      <c r="N96" s="43"/>
      <c r="O96" s="121"/>
      <c r="P96" s="45"/>
    </row>
    <row r="97" spans="1:41" x14ac:dyDescent="0.25">
      <c r="A97" s="237" t="s">
        <v>333</v>
      </c>
      <c r="B97" s="12" t="s">
        <v>375</v>
      </c>
      <c r="D97" s="170">
        <v>21</v>
      </c>
      <c r="E97" s="48" t="s">
        <v>10</v>
      </c>
      <c r="G97" s="56">
        <f t="shared" ref="G97:G118" si="28">D97*F97</f>
        <v>0</v>
      </c>
      <c r="H97" s="68"/>
      <c r="I97" s="70"/>
      <c r="J97" s="56">
        <f t="shared" ref="J97:J118" si="29">D97*I97</f>
        <v>0</v>
      </c>
      <c r="K97" s="96"/>
      <c r="L97" s="57">
        <f t="shared" ref="L97:L118" si="30">SUM(G97+J97)</f>
        <v>0</v>
      </c>
      <c r="M97" s="97"/>
      <c r="N97" s="43"/>
      <c r="O97" s="121"/>
      <c r="P97" s="45"/>
      <c r="S97" s="45"/>
      <c r="AE97" s="18"/>
      <c r="AF97" s="18"/>
      <c r="AG97" s="18"/>
      <c r="AH97" s="18"/>
      <c r="AI97" s="18"/>
      <c r="AJ97" s="18"/>
      <c r="AK97" s="18"/>
      <c r="AL97" s="18"/>
      <c r="AM97" s="18"/>
      <c r="AN97" s="18"/>
      <c r="AO97" s="18"/>
    </row>
    <row r="98" spans="1:41" x14ac:dyDescent="0.25">
      <c r="A98" s="237" t="s">
        <v>334</v>
      </c>
      <c r="B98" s="12" t="s">
        <v>97</v>
      </c>
      <c r="D98" s="170">
        <v>21</v>
      </c>
      <c r="E98" s="48" t="s">
        <v>10</v>
      </c>
      <c r="G98" s="56">
        <f t="shared" si="28"/>
        <v>0</v>
      </c>
      <c r="H98" s="68"/>
      <c r="I98" s="70"/>
      <c r="J98" s="56">
        <f t="shared" si="29"/>
        <v>0</v>
      </c>
      <c r="K98" s="96"/>
      <c r="L98" s="57">
        <f t="shared" si="30"/>
        <v>0</v>
      </c>
      <c r="M98" s="97"/>
      <c r="N98" s="43"/>
      <c r="O98" s="121"/>
      <c r="P98" s="45"/>
      <c r="S98" s="45"/>
      <c r="AE98" s="18"/>
      <c r="AF98" s="18"/>
      <c r="AG98" s="18"/>
      <c r="AH98" s="18"/>
      <c r="AI98" s="18"/>
      <c r="AJ98" s="18"/>
      <c r="AK98" s="18"/>
      <c r="AL98" s="18"/>
      <c r="AM98" s="18"/>
      <c r="AN98" s="18"/>
      <c r="AO98" s="18"/>
    </row>
    <row r="99" spans="1:41" x14ac:dyDescent="0.25">
      <c r="A99" s="237" t="s">
        <v>335</v>
      </c>
      <c r="B99" s="12" t="s">
        <v>59</v>
      </c>
      <c r="D99" s="123">
        <v>150</v>
      </c>
      <c r="E99" s="48" t="s">
        <v>11</v>
      </c>
      <c r="G99" s="56">
        <f t="shared" si="28"/>
        <v>0</v>
      </c>
      <c r="H99" s="59"/>
      <c r="I99" s="71"/>
      <c r="J99" s="56">
        <f t="shared" si="29"/>
        <v>0</v>
      </c>
      <c r="K99" s="96"/>
      <c r="L99" s="57">
        <f t="shared" si="30"/>
        <v>0</v>
      </c>
      <c r="M99" s="97"/>
      <c r="N99" s="43"/>
      <c r="O99" s="121"/>
      <c r="P99" s="45"/>
      <c r="S99" s="45"/>
      <c r="AE99" s="18"/>
      <c r="AF99" s="18"/>
      <c r="AG99" s="18"/>
      <c r="AH99" s="18"/>
      <c r="AI99" s="18"/>
      <c r="AJ99" s="18"/>
      <c r="AK99" s="18"/>
      <c r="AL99" s="18"/>
      <c r="AM99" s="18"/>
      <c r="AN99" s="18"/>
      <c r="AO99" s="18"/>
    </row>
    <row r="100" spans="1:41" x14ac:dyDescent="0.25">
      <c r="A100" s="237" t="s">
        <v>335</v>
      </c>
      <c r="B100" s="12" t="s">
        <v>92</v>
      </c>
      <c r="D100" s="123">
        <v>145</v>
      </c>
      <c r="E100" s="48" t="s">
        <v>11</v>
      </c>
      <c r="G100" s="56">
        <f>D100*F100</f>
        <v>0</v>
      </c>
      <c r="H100" s="68"/>
      <c r="I100" s="70"/>
      <c r="J100" s="56">
        <f>D100*I100</f>
        <v>0</v>
      </c>
      <c r="K100" s="96"/>
      <c r="L100" s="57">
        <f>SUM(G100+J100)</f>
        <v>0</v>
      </c>
      <c r="M100" s="97"/>
      <c r="N100" s="43"/>
      <c r="O100" s="121"/>
      <c r="P100" s="45"/>
      <c r="S100" s="45"/>
      <c r="AE100" s="18"/>
      <c r="AF100" s="18"/>
      <c r="AG100" s="18"/>
      <c r="AH100" s="18"/>
      <c r="AI100" s="18"/>
      <c r="AJ100" s="18"/>
      <c r="AK100" s="18"/>
      <c r="AL100" s="18"/>
      <c r="AM100" s="18"/>
      <c r="AN100" s="18"/>
      <c r="AO100" s="18"/>
    </row>
    <row r="101" spans="1:41" x14ac:dyDescent="0.25">
      <c r="A101" s="237" t="s">
        <v>335</v>
      </c>
      <c r="B101" s="12" t="s">
        <v>85</v>
      </c>
      <c r="D101" s="123">
        <v>65</v>
      </c>
      <c r="E101" s="48" t="s">
        <v>11</v>
      </c>
      <c r="G101" s="56">
        <f t="shared" si="28"/>
        <v>0</v>
      </c>
      <c r="H101" s="75"/>
      <c r="J101" s="56">
        <f t="shared" si="29"/>
        <v>0</v>
      </c>
      <c r="L101" s="57">
        <f t="shared" si="30"/>
        <v>0</v>
      </c>
      <c r="M101" s="97"/>
      <c r="N101" s="43"/>
      <c r="O101" s="121"/>
      <c r="R101" s="45"/>
      <c r="AE101" s="18"/>
      <c r="AF101" s="18"/>
      <c r="AG101" s="18"/>
      <c r="AH101" s="18"/>
      <c r="AI101" s="18"/>
      <c r="AJ101" s="18"/>
      <c r="AK101" s="18"/>
      <c r="AL101" s="18"/>
      <c r="AM101" s="18"/>
      <c r="AN101" s="18"/>
    </row>
    <row r="102" spans="1:41" x14ac:dyDescent="0.25">
      <c r="A102" s="237" t="s">
        <v>336</v>
      </c>
      <c r="B102" s="12" t="s">
        <v>68</v>
      </c>
      <c r="D102" s="170">
        <v>45</v>
      </c>
      <c r="E102" s="48" t="s">
        <v>11</v>
      </c>
      <c r="G102" s="56">
        <f t="shared" si="28"/>
        <v>0</v>
      </c>
      <c r="H102" s="68"/>
      <c r="I102" s="70"/>
      <c r="J102" s="56">
        <f t="shared" si="29"/>
        <v>0</v>
      </c>
      <c r="K102" s="96"/>
      <c r="L102" s="57">
        <f t="shared" si="30"/>
        <v>0</v>
      </c>
      <c r="M102" s="97"/>
      <c r="N102" s="43"/>
      <c r="O102" s="121"/>
      <c r="P102" s="45"/>
      <c r="S102" s="45"/>
      <c r="AE102" s="18"/>
      <c r="AF102" s="18"/>
      <c r="AG102" s="18"/>
      <c r="AH102" s="18"/>
      <c r="AI102" s="18"/>
      <c r="AJ102" s="18"/>
      <c r="AK102" s="18"/>
      <c r="AL102" s="18"/>
      <c r="AM102" s="18"/>
      <c r="AN102" s="18"/>
      <c r="AO102" s="18"/>
    </row>
    <row r="103" spans="1:41" x14ac:dyDescent="0.25">
      <c r="A103" s="242"/>
      <c r="B103" s="12"/>
      <c r="E103" s="48"/>
      <c r="F103" s="70"/>
      <c r="G103" s="56"/>
      <c r="H103" s="68"/>
      <c r="I103" s="70"/>
      <c r="J103" s="56"/>
      <c r="K103" s="96"/>
      <c r="M103" s="97"/>
      <c r="N103" s="43"/>
      <c r="O103" s="121"/>
      <c r="P103" s="45"/>
      <c r="S103" s="45"/>
      <c r="AE103" s="18"/>
      <c r="AF103" s="18"/>
      <c r="AG103" s="18"/>
      <c r="AH103" s="18"/>
      <c r="AI103" s="18"/>
      <c r="AJ103" s="18"/>
      <c r="AK103" s="18"/>
      <c r="AL103" s="18"/>
      <c r="AM103" s="18"/>
      <c r="AN103" s="18"/>
      <c r="AO103" s="18"/>
    </row>
    <row r="104" spans="1:41" x14ac:dyDescent="0.25">
      <c r="A104" s="243"/>
      <c r="B104" s="12"/>
      <c r="G104" s="56"/>
      <c r="I104" s="69"/>
      <c r="J104" s="56"/>
      <c r="M104" s="97"/>
      <c r="N104" s="43"/>
      <c r="O104" s="121"/>
      <c r="P104" s="45"/>
      <c r="Q104" s="12"/>
      <c r="R104" s="87"/>
      <c r="S104" s="87"/>
      <c r="T104" s="87"/>
      <c r="U104" s="87"/>
      <c r="V104" s="87"/>
      <c r="W104" s="87"/>
      <c r="X104" s="87"/>
      <c r="Y104" s="87"/>
      <c r="Z104" s="87"/>
      <c r="AA104" s="87"/>
      <c r="AB104" s="87"/>
      <c r="AC104" s="87"/>
      <c r="AD104" s="87"/>
    </row>
    <row r="105" spans="1:41" x14ac:dyDescent="0.25">
      <c r="A105" s="242"/>
      <c r="B105" s="131" t="s">
        <v>38</v>
      </c>
      <c r="C105" s="132"/>
      <c r="D105" s="133"/>
      <c r="E105" s="132"/>
      <c r="F105" s="252"/>
      <c r="G105" s="56"/>
      <c r="I105" s="69"/>
      <c r="J105" s="56"/>
      <c r="M105" s="97"/>
      <c r="N105" s="43"/>
      <c r="O105" s="121"/>
      <c r="P105" s="45"/>
    </row>
    <row r="106" spans="1:41" x14ac:dyDescent="0.25">
      <c r="A106" s="242"/>
      <c r="F106" s="55"/>
      <c r="G106" s="56"/>
      <c r="J106" s="56"/>
      <c r="M106" s="97"/>
      <c r="N106" s="43"/>
      <c r="O106" s="121"/>
      <c r="P106" s="45"/>
    </row>
    <row r="107" spans="1:41" x14ac:dyDescent="0.25">
      <c r="A107" s="237" t="s">
        <v>337</v>
      </c>
      <c r="B107" s="12" t="s">
        <v>60</v>
      </c>
      <c r="D107" s="138">
        <v>55</v>
      </c>
      <c r="E107" s="105" t="s">
        <v>11</v>
      </c>
      <c r="G107" s="56">
        <f t="shared" ref="G107" si="31">D107*F107</f>
        <v>0</v>
      </c>
      <c r="H107" s="59"/>
      <c r="I107" s="71"/>
      <c r="J107" s="56">
        <f t="shared" ref="J107" si="32">D107*I107</f>
        <v>0</v>
      </c>
      <c r="K107" s="96"/>
      <c r="L107" s="57">
        <f t="shared" ref="L107" si="33">SUM(G107+J107)</f>
        <v>0</v>
      </c>
      <c r="M107" s="97"/>
      <c r="N107" s="43"/>
      <c r="O107" s="121"/>
      <c r="P107" s="45"/>
      <c r="S107" s="45"/>
      <c r="AE107" s="18"/>
      <c r="AF107" s="18"/>
      <c r="AG107" s="18"/>
      <c r="AH107" s="18"/>
      <c r="AI107" s="18"/>
      <c r="AJ107" s="18"/>
      <c r="AK107" s="18"/>
      <c r="AL107" s="18"/>
      <c r="AM107" s="18"/>
      <c r="AN107" s="18"/>
    </row>
    <row r="108" spans="1:41" ht="15.75" customHeight="1" x14ac:dyDescent="0.25">
      <c r="A108" s="237" t="s">
        <v>338</v>
      </c>
      <c r="B108" s="12" t="s">
        <v>61</v>
      </c>
      <c r="D108" s="138">
        <v>85</v>
      </c>
      <c r="E108" s="105" t="s">
        <v>11</v>
      </c>
      <c r="G108" s="56">
        <f t="shared" ref="G108:G112" si="34">D108*F108</f>
        <v>0</v>
      </c>
      <c r="H108" s="59"/>
      <c r="I108" s="71"/>
      <c r="J108" s="56">
        <f t="shared" ref="J108:J112" si="35">D108*I108</f>
        <v>0</v>
      </c>
      <c r="K108" s="96"/>
      <c r="L108" s="57">
        <f t="shared" ref="L108:L112" si="36">SUM(G108+J108)</f>
        <v>0</v>
      </c>
      <c r="M108" s="97"/>
      <c r="N108" s="43"/>
      <c r="O108" s="121"/>
      <c r="P108" s="45"/>
      <c r="S108" s="45"/>
      <c r="AE108" s="18"/>
      <c r="AF108" s="18"/>
      <c r="AG108" s="18"/>
      <c r="AH108" s="18"/>
      <c r="AI108" s="18"/>
      <c r="AJ108" s="18"/>
      <c r="AK108" s="18"/>
      <c r="AL108" s="18"/>
      <c r="AM108" s="18"/>
      <c r="AN108" s="18"/>
    </row>
    <row r="109" spans="1:41" x14ac:dyDescent="0.25">
      <c r="A109" s="237" t="s">
        <v>339</v>
      </c>
      <c r="B109" s="12" t="s">
        <v>89</v>
      </c>
      <c r="D109" s="123">
        <v>620</v>
      </c>
      <c r="E109" s="105" t="s">
        <v>11</v>
      </c>
      <c r="G109" s="56">
        <f t="shared" si="34"/>
        <v>0</v>
      </c>
      <c r="H109" s="59"/>
      <c r="I109" s="71"/>
      <c r="J109" s="56">
        <f t="shared" si="35"/>
        <v>0</v>
      </c>
      <c r="K109" s="96"/>
      <c r="L109" s="57">
        <f t="shared" si="36"/>
        <v>0</v>
      </c>
      <c r="M109" s="97"/>
      <c r="N109" s="43"/>
      <c r="O109" s="121"/>
      <c r="P109" s="45"/>
      <c r="S109" s="45"/>
      <c r="AE109" s="18"/>
      <c r="AF109" s="18"/>
      <c r="AG109" s="18"/>
      <c r="AH109" s="18"/>
      <c r="AI109" s="18"/>
      <c r="AJ109" s="18"/>
      <c r="AK109" s="18"/>
      <c r="AL109" s="18"/>
      <c r="AM109" s="18"/>
      <c r="AN109" s="18"/>
    </row>
    <row r="110" spans="1:41" x14ac:dyDescent="0.25">
      <c r="A110" s="237" t="s">
        <v>357</v>
      </c>
      <c r="B110" s="12" t="s">
        <v>64</v>
      </c>
      <c r="D110" s="123">
        <v>280</v>
      </c>
      <c r="E110" s="105" t="s">
        <v>11</v>
      </c>
      <c r="F110" s="68"/>
      <c r="G110" s="56">
        <f t="shared" si="34"/>
        <v>0</v>
      </c>
      <c r="H110" s="59"/>
      <c r="I110" s="71"/>
      <c r="J110" s="56">
        <f t="shared" si="35"/>
        <v>0</v>
      </c>
      <c r="K110" s="96"/>
      <c r="L110" s="57">
        <f t="shared" si="36"/>
        <v>0</v>
      </c>
      <c r="M110" s="97"/>
      <c r="N110" s="43"/>
      <c r="O110" s="121"/>
      <c r="P110" s="45"/>
      <c r="S110" s="45"/>
      <c r="AE110" s="18"/>
      <c r="AF110" s="18"/>
      <c r="AG110" s="18"/>
      <c r="AH110" s="18"/>
      <c r="AI110" s="18"/>
      <c r="AJ110" s="18"/>
      <c r="AK110" s="18"/>
      <c r="AL110" s="18"/>
      <c r="AM110" s="18"/>
      <c r="AN110" s="18"/>
    </row>
    <row r="111" spans="1:41" x14ac:dyDescent="0.25">
      <c r="A111" s="237" t="s">
        <v>358</v>
      </c>
      <c r="B111" s="12" t="s">
        <v>222</v>
      </c>
      <c r="D111" s="123">
        <v>320</v>
      </c>
      <c r="E111" s="105" t="s">
        <v>11</v>
      </c>
      <c r="F111" s="68"/>
      <c r="G111" s="56">
        <f t="shared" si="34"/>
        <v>0</v>
      </c>
      <c r="H111" s="59"/>
      <c r="I111" s="71"/>
      <c r="J111" s="56">
        <f t="shared" si="35"/>
        <v>0</v>
      </c>
      <c r="K111" s="96"/>
      <c r="L111" s="57">
        <f t="shared" si="36"/>
        <v>0</v>
      </c>
      <c r="M111" s="97"/>
      <c r="N111" s="43"/>
      <c r="O111" s="121"/>
      <c r="P111" s="45"/>
      <c r="S111" s="45"/>
      <c r="AE111" s="18"/>
      <c r="AF111" s="18"/>
      <c r="AG111" s="18"/>
      <c r="AH111" s="18"/>
      <c r="AI111" s="18"/>
      <c r="AJ111" s="18"/>
      <c r="AK111" s="18"/>
      <c r="AL111" s="18"/>
      <c r="AM111" s="18"/>
      <c r="AN111" s="18"/>
    </row>
    <row r="112" spans="1:41" x14ac:dyDescent="0.25">
      <c r="A112" s="237" t="s">
        <v>337</v>
      </c>
      <c r="B112" s="87" t="s">
        <v>391</v>
      </c>
      <c r="D112" s="123">
        <v>10</v>
      </c>
      <c r="E112" s="12" t="s">
        <v>11</v>
      </c>
      <c r="G112" s="56">
        <f t="shared" si="34"/>
        <v>0</v>
      </c>
      <c r="I112" s="69"/>
      <c r="J112" s="56">
        <f t="shared" si="35"/>
        <v>0</v>
      </c>
      <c r="L112" s="57">
        <f t="shared" si="36"/>
        <v>0</v>
      </c>
      <c r="M112" s="97"/>
      <c r="N112" s="43"/>
      <c r="O112" s="121"/>
      <c r="P112" s="45"/>
      <c r="Q112" s="42"/>
      <c r="R112" s="106"/>
      <c r="S112" s="107"/>
      <c r="T112" s="87"/>
      <c r="U112" s="106"/>
      <c r="V112" s="107"/>
      <c r="W112" s="87"/>
      <c r="X112" s="86"/>
      <c r="AE112" s="18"/>
      <c r="AF112" s="18"/>
      <c r="AG112" s="18"/>
      <c r="AH112" s="18"/>
      <c r="AI112" s="18"/>
      <c r="AJ112" s="18"/>
      <c r="AK112" s="18"/>
      <c r="AL112" s="18"/>
      <c r="AM112" s="18"/>
      <c r="AN112" s="18"/>
      <c r="AO112" s="18"/>
    </row>
    <row r="113" spans="1:42" x14ac:dyDescent="0.25">
      <c r="A113" s="242"/>
      <c r="B113" s="12"/>
      <c r="D113" s="138"/>
      <c r="E113" s="105"/>
      <c r="F113" s="68"/>
      <c r="G113" s="56"/>
      <c r="H113" s="59"/>
      <c r="I113" s="71"/>
      <c r="J113" s="62"/>
      <c r="K113" s="99"/>
      <c r="L113" s="69"/>
      <c r="M113" s="97"/>
      <c r="N113" s="43"/>
      <c r="O113" s="121"/>
      <c r="P113" s="45"/>
      <c r="S113" s="45"/>
      <c r="AE113" s="18"/>
      <c r="AF113" s="18"/>
      <c r="AG113" s="18"/>
      <c r="AH113" s="18"/>
      <c r="AI113" s="18"/>
      <c r="AJ113" s="18"/>
      <c r="AK113" s="18"/>
      <c r="AL113" s="18"/>
      <c r="AM113" s="18"/>
      <c r="AN113" s="18"/>
    </row>
    <row r="114" spans="1:42" x14ac:dyDescent="0.25">
      <c r="A114" s="245"/>
      <c r="E114" s="12"/>
      <c r="F114" s="55"/>
      <c r="G114" s="56"/>
      <c r="I114" s="69"/>
      <c r="J114" s="62"/>
      <c r="K114" s="100"/>
      <c r="L114" s="69"/>
      <c r="M114" s="97"/>
      <c r="N114" s="43"/>
      <c r="O114" s="121"/>
      <c r="P114" s="45"/>
      <c r="Q114" s="42"/>
      <c r="R114" s="106"/>
      <c r="S114" s="107"/>
      <c r="T114" s="87"/>
      <c r="U114" s="106"/>
      <c r="V114" s="107"/>
      <c r="W114" s="87"/>
      <c r="X114" s="86"/>
      <c r="AE114" s="18"/>
      <c r="AF114" s="18"/>
      <c r="AG114" s="18"/>
      <c r="AH114" s="18"/>
      <c r="AI114" s="18"/>
      <c r="AJ114" s="18"/>
      <c r="AK114" s="18"/>
      <c r="AL114" s="18"/>
      <c r="AM114" s="18"/>
      <c r="AN114" s="18"/>
      <c r="AO114" s="18"/>
    </row>
    <row r="115" spans="1:42" x14ac:dyDescent="0.25">
      <c r="A115" s="242"/>
      <c r="B115" s="67" t="s">
        <v>45</v>
      </c>
      <c r="F115" s="55"/>
      <c r="G115" s="56"/>
      <c r="I115" s="69"/>
      <c r="J115" s="62"/>
      <c r="K115" s="100"/>
      <c r="L115" s="69"/>
      <c r="M115" s="97"/>
      <c r="N115" s="43"/>
      <c r="O115" s="121"/>
      <c r="P115" s="45"/>
      <c r="AE115" s="18"/>
      <c r="AF115" s="18"/>
      <c r="AG115" s="18"/>
      <c r="AH115" s="18"/>
      <c r="AI115" s="18"/>
      <c r="AJ115" s="18"/>
      <c r="AK115" s="18"/>
      <c r="AL115" s="18"/>
      <c r="AM115" s="18"/>
      <c r="AN115" s="18"/>
      <c r="AO115" s="18"/>
    </row>
    <row r="116" spans="1:42" x14ac:dyDescent="0.25">
      <c r="A116" s="242"/>
      <c r="F116" s="55"/>
      <c r="G116" s="56"/>
      <c r="I116" s="69"/>
      <c r="J116" s="62"/>
      <c r="K116" s="100"/>
      <c r="L116" s="69"/>
      <c r="M116" s="97"/>
      <c r="N116" s="43"/>
      <c r="O116" s="121"/>
      <c r="P116" s="45"/>
      <c r="AE116" s="18"/>
      <c r="AF116" s="18"/>
      <c r="AG116" s="18"/>
      <c r="AH116" s="18"/>
      <c r="AI116" s="18"/>
      <c r="AJ116" s="18"/>
      <c r="AK116" s="18"/>
      <c r="AL116" s="18"/>
      <c r="AM116" s="18"/>
      <c r="AN116" s="18"/>
      <c r="AO116" s="18"/>
    </row>
    <row r="117" spans="1:42" s="12" customFormat="1" x14ac:dyDescent="0.25">
      <c r="A117" s="239" t="s">
        <v>344</v>
      </c>
      <c r="B117" s="78" t="s">
        <v>376</v>
      </c>
      <c r="C117" s="64"/>
      <c r="D117" s="108">
        <v>1</v>
      </c>
      <c r="E117" s="21" t="s">
        <v>10</v>
      </c>
      <c r="F117" s="253"/>
      <c r="G117" s="56">
        <f t="shared" si="28"/>
        <v>0</v>
      </c>
      <c r="H117" s="62"/>
      <c r="I117" s="62"/>
      <c r="J117" s="62">
        <f t="shared" si="29"/>
        <v>0</v>
      </c>
      <c r="K117" s="100"/>
      <c r="L117" s="69">
        <f t="shared" si="30"/>
        <v>0</v>
      </c>
      <c r="M117" s="97"/>
      <c r="N117" s="43"/>
      <c r="O117" s="121"/>
      <c r="P117" s="45"/>
    </row>
    <row r="118" spans="1:42" x14ac:dyDescent="0.25">
      <c r="A118" s="239" t="s">
        <v>345</v>
      </c>
      <c r="B118" s="35" t="s">
        <v>377</v>
      </c>
      <c r="C118" s="39"/>
      <c r="D118" s="108">
        <v>10</v>
      </c>
      <c r="E118" s="39" t="s">
        <v>13</v>
      </c>
      <c r="F118" s="62"/>
      <c r="G118" s="62">
        <f t="shared" si="28"/>
        <v>0</v>
      </c>
      <c r="H118" s="62"/>
      <c r="I118" s="62"/>
      <c r="J118" s="62">
        <f t="shared" si="29"/>
        <v>0</v>
      </c>
      <c r="K118" s="69"/>
      <c r="L118" s="55">
        <f t="shared" si="30"/>
        <v>0</v>
      </c>
      <c r="M118" s="97"/>
      <c r="N118" s="43"/>
      <c r="O118" s="121"/>
      <c r="P118" s="42"/>
      <c r="R118" s="42"/>
      <c r="AE118" s="18"/>
      <c r="AF118" s="18"/>
      <c r="AG118" s="18"/>
      <c r="AH118" s="18"/>
      <c r="AI118" s="18"/>
      <c r="AJ118" s="18"/>
      <c r="AK118" s="18"/>
      <c r="AL118" s="18"/>
      <c r="AM118" s="18"/>
      <c r="AN118" s="18"/>
      <c r="AO118" s="18"/>
      <c r="AP118" s="18"/>
    </row>
    <row r="119" spans="1:42" x14ac:dyDescent="0.25">
      <c r="A119" s="242"/>
      <c r="B119" s="35"/>
      <c r="C119" s="39"/>
      <c r="D119" s="108"/>
      <c r="E119" s="39"/>
      <c r="F119" s="62"/>
      <c r="G119" s="62"/>
      <c r="H119" s="62"/>
      <c r="I119" s="62"/>
      <c r="J119" s="62"/>
      <c r="K119" s="69"/>
      <c r="L119" s="55"/>
      <c r="M119" s="97"/>
      <c r="N119" s="43"/>
      <c r="O119" s="121"/>
      <c r="P119" s="42"/>
      <c r="R119" s="42"/>
      <c r="AE119" s="18"/>
      <c r="AF119" s="18"/>
      <c r="AG119" s="18"/>
      <c r="AH119" s="18"/>
      <c r="AI119" s="18"/>
      <c r="AJ119" s="18"/>
      <c r="AK119" s="18"/>
      <c r="AL119" s="18"/>
      <c r="AM119" s="18"/>
      <c r="AN119" s="18"/>
      <c r="AO119" s="18"/>
      <c r="AP119" s="18"/>
    </row>
    <row r="120" spans="1:42" x14ac:dyDescent="0.25">
      <c r="A120" s="242"/>
      <c r="B120" s="40"/>
      <c r="C120" s="19"/>
      <c r="D120" s="108"/>
      <c r="E120" s="39"/>
      <c r="F120" s="62"/>
      <c r="G120" s="56"/>
      <c r="H120" s="56"/>
      <c r="I120" s="62"/>
      <c r="J120" s="56"/>
      <c r="M120" s="97"/>
      <c r="N120" s="43"/>
      <c r="O120" s="121"/>
      <c r="P120" s="45"/>
    </row>
    <row r="121" spans="1:42" s="12" customFormat="1" x14ac:dyDescent="0.25">
      <c r="A121" s="242"/>
      <c r="B121" s="63" t="s">
        <v>51</v>
      </c>
      <c r="C121" s="21"/>
      <c r="D121" s="108"/>
      <c r="E121" s="21"/>
      <c r="F121" s="62"/>
      <c r="G121" s="62"/>
      <c r="H121" s="62"/>
      <c r="I121" s="62"/>
      <c r="J121" s="62"/>
      <c r="K121" s="100"/>
      <c r="L121" s="69"/>
      <c r="M121" s="97"/>
      <c r="N121" s="43"/>
      <c r="O121" s="121"/>
      <c r="P121" s="45"/>
      <c r="Q121" s="18"/>
      <c r="R121" s="18"/>
      <c r="S121" s="18"/>
      <c r="T121" s="18"/>
      <c r="U121" s="18"/>
      <c r="V121" s="18"/>
      <c r="W121" s="18"/>
      <c r="X121" s="18"/>
      <c r="Y121" s="18"/>
      <c r="Z121" s="18"/>
      <c r="AA121" s="18"/>
      <c r="AB121" s="18"/>
      <c r="AC121" s="18"/>
      <c r="AD121" s="18"/>
    </row>
    <row r="122" spans="1:42" x14ac:dyDescent="0.25">
      <c r="A122" s="242"/>
      <c r="B122" s="40"/>
      <c r="C122" s="39"/>
      <c r="D122" s="108"/>
      <c r="E122" s="39"/>
      <c r="F122" s="60"/>
      <c r="G122" s="56"/>
      <c r="H122" s="56"/>
      <c r="I122" s="62"/>
      <c r="J122" s="56"/>
      <c r="M122" s="97"/>
      <c r="N122" s="43"/>
      <c r="O122" s="121"/>
      <c r="P122" s="45"/>
    </row>
    <row r="123" spans="1:42" x14ac:dyDescent="0.25">
      <c r="A123" s="241" t="s">
        <v>355</v>
      </c>
      <c r="B123" s="128" t="s">
        <v>382</v>
      </c>
      <c r="C123" s="19"/>
      <c r="D123" s="108">
        <v>1</v>
      </c>
      <c r="E123" s="39" t="s">
        <v>10</v>
      </c>
      <c r="F123" s="60"/>
      <c r="G123" s="56">
        <f t="shared" ref="G123:G124" si="37">D123*F123</f>
        <v>0</v>
      </c>
      <c r="H123" s="56"/>
      <c r="I123" s="62"/>
      <c r="J123" s="56">
        <f t="shared" ref="J123:J124" si="38">D123*I123</f>
        <v>0</v>
      </c>
      <c r="L123" s="57">
        <f t="shared" ref="L123:L124" si="39">SUM(G123+J123)</f>
        <v>0</v>
      </c>
      <c r="M123" s="97"/>
      <c r="N123" s="43"/>
      <c r="O123" s="121"/>
      <c r="P123" s="45"/>
    </row>
    <row r="124" spans="1:42" x14ac:dyDescent="0.25">
      <c r="A124" s="241" t="s">
        <v>364</v>
      </c>
      <c r="B124" s="128" t="s">
        <v>383</v>
      </c>
      <c r="C124" s="19"/>
      <c r="D124" s="108">
        <v>1</v>
      </c>
      <c r="E124" s="39" t="s">
        <v>10</v>
      </c>
      <c r="F124" s="62"/>
      <c r="G124" s="56">
        <f t="shared" si="37"/>
        <v>0</v>
      </c>
      <c r="H124" s="56"/>
      <c r="I124" s="62"/>
      <c r="J124" s="56">
        <f t="shared" si="38"/>
        <v>0</v>
      </c>
      <c r="L124" s="57">
        <f t="shared" si="39"/>
        <v>0</v>
      </c>
      <c r="M124" s="97"/>
      <c r="N124" s="43"/>
      <c r="O124" s="121"/>
      <c r="P124" s="45"/>
    </row>
    <row r="125" spans="1:42" x14ac:dyDescent="0.25">
      <c r="A125" s="242"/>
      <c r="B125" s="128"/>
      <c r="C125" s="19"/>
      <c r="D125" s="108"/>
      <c r="E125" s="39"/>
      <c r="F125" s="62"/>
      <c r="G125" s="56"/>
      <c r="H125" s="56"/>
      <c r="I125" s="62"/>
      <c r="J125" s="56"/>
      <c r="M125" s="97"/>
      <c r="N125" s="43"/>
      <c r="O125" s="121"/>
      <c r="P125" s="45"/>
    </row>
    <row r="126" spans="1:42" ht="17.25" customHeight="1" x14ac:dyDescent="0.25">
      <c r="A126" s="237" t="s">
        <v>347</v>
      </c>
      <c r="B126" s="145" t="s">
        <v>384</v>
      </c>
      <c r="C126" s="19"/>
      <c r="D126" s="108">
        <v>3</v>
      </c>
      <c r="E126" s="39" t="s">
        <v>10</v>
      </c>
      <c r="G126" s="56">
        <f t="shared" ref="G126" si="40">D126*F126</f>
        <v>0</v>
      </c>
      <c r="H126" s="56"/>
      <c r="I126" s="62"/>
      <c r="J126" s="56">
        <f t="shared" ref="J126" si="41">D126*I126</f>
        <v>0</v>
      </c>
      <c r="L126" s="57">
        <f t="shared" ref="L126" si="42">SUM(G126+J126)</f>
        <v>0</v>
      </c>
      <c r="M126" s="97"/>
      <c r="N126" s="43"/>
      <c r="O126" s="121"/>
      <c r="P126" s="45"/>
    </row>
    <row r="127" spans="1:42" x14ac:dyDescent="0.25">
      <c r="A127" s="242"/>
      <c r="B127" s="78"/>
      <c r="C127" s="19"/>
      <c r="D127" s="108"/>
      <c r="E127" s="39"/>
      <c r="F127" s="62"/>
      <c r="G127" s="56"/>
      <c r="H127" s="56"/>
      <c r="I127" s="62"/>
      <c r="J127" s="56"/>
      <c r="M127" s="97"/>
      <c r="N127" s="43"/>
      <c r="O127" s="121"/>
      <c r="P127" s="45"/>
    </row>
    <row r="128" spans="1:42" x14ac:dyDescent="0.25">
      <c r="A128" s="242"/>
      <c r="B128" s="78"/>
      <c r="C128" s="19"/>
      <c r="D128" s="108"/>
      <c r="E128" s="39"/>
      <c r="F128" s="62"/>
      <c r="G128" s="56"/>
      <c r="H128" s="56"/>
      <c r="I128" s="62"/>
      <c r="J128" s="56"/>
      <c r="M128" s="97"/>
      <c r="N128" s="43"/>
      <c r="O128" s="121"/>
      <c r="P128" s="45"/>
    </row>
    <row r="129" spans="1:32" x14ac:dyDescent="0.25">
      <c r="A129" s="242"/>
      <c r="B129" s="67" t="s">
        <v>52</v>
      </c>
      <c r="C129" s="19"/>
      <c r="D129" s="141"/>
      <c r="E129" s="19"/>
      <c r="F129" s="62"/>
      <c r="G129" s="56"/>
      <c r="H129" s="56"/>
      <c r="I129" s="62"/>
      <c r="J129" s="56"/>
      <c r="M129" s="97"/>
      <c r="N129" s="43"/>
      <c r="O129" s="121"/>
      <c r="P129" s="45"/>
    </row>
    <row r="130" spans="1:32" x14ac:dyDescent="0.25">
      <c r="A130" s="242"/>
      <c r="B130" s="40"/>
      <c r="C130" s="19"/>
      <c r="D130" s="141"/>
      <c r="E130" s="19"/>
      <c r="F130" s="62"/>
      <c r="G130" s="56"/>
      <c r="H130" s="56"/>
      <c r="I130" s="62"/>
      <c r="J130" s="56"/>
      <c r="M130" s="97"/>
      <c r="N130" s="43"/>
      <c r="O130" s="121"/>
      <c r="P130" s="45"/>
    </row>
    <row r="131" spans="1:32" s="12" customFormat="1" ht="63" customHeight="1" x14ac:dyDescent="0.25">
      <c r="A131" s="242"/>
      <c r="B131" s="258" t="s">
        <v>390</v>
      </c>
      <c r="C131" s="64"/>
      <c r="D131" s="108">
        <v>2</v>
      </c>
      <c r="E131" s="21" t="s">
        <v>10</v>
      </c>
      <c r="F131" s="62"/>
      <c r="G131" s="62">
        <f t="shared" ref="G131:G134" si="43">D131*F131</f>
        <v>0</v>
      </c>
      <c r="H131" s="62"/>
      <c r="I131" s="62"/>
      <c r="J131" s="62">
        <f t="shared" ref="J131" si="44">D131*I131</f>
        <v>0</v>
      </c>
      <c r="K131" s="69"/>
      <c r="L131" s="69">
        <f t="shared" ref="L131" si="45">SUM(G131+J131)</f>
        <v>0</v>
      </c>
      <c r="M131" s="97"/>
      <c r="N131" s="43"/>
      <c r="O131" s="121"/>
      <c r="P131" s="45"/>
      <c r="Q131" s="18"/>
      <c r="R131" s="18"/>
      <c r="S131" s="18"/>
      <c r="T131" s="18"/>
      <c r="U131" s="18"/>
      <c r="V131" s="18"/>
    </row>
    <row r="132" spans="1:32" x14ac:dyDescent="0.25">
      <c r="A132" s="242"/>
      <c r="B132" s="66" t="s">
        <v>266</v>
      </c>
      <c r="C132" s="19"/>
      <c r="D132" s="108">
        <v>4</v>
      </c>
      <c r="E132" s="39" t="s">
        <v>10</v>
      </c>
      <c r="F132" s="62"/>
      <c r="G132" s="56">
        <f t="shared" si="43"/>
        <v>0</v>
      </c>
      <c r="H132" s="56"/>
      <c r="I132" s="62"/>
      <c r="J132" s="56"/>
      <c r="K132" s="57"/>
      <c r="L132" s="57">
        <f t="shared" ref="L132:L134" si="46">SUM(G132+J132)</f>
        <v>0</v>
      </c>
      <c r="M132" s="97"/>
      <c r="N132" s="43"/>
      <c r="O132" s="121"/>
      <c r="P132" s="45"/>
      <c r="AD132" s="87"/>
    </row>
    <row r="133" spans="1:32" x14ac:dyDescent="0.25">
      <c r="A133" s="242"/>
      <c r="B133" s="66" t="s">
        <v>265</v>
      </c>
      <c r="C133" s="19"/>
      <c r="D133" s="108">
        <v>2</v>
      </c>
      <c r="E133" s="39" t="s">
        <v>10</v>
      </c>
      <c r="F133" s="62"/>
      <c r="G133" s="56">
        <f t="shared" si="43"/>
        <v>0</v>
      </c>
      <c r="H133" s="56"/>
      <c r="I133" s="62"/>
      <c r="J133" s="56"/>
      <c r="K133" s="57"/>
      <c r="L133" s="57">
        <f t="shared" si="46"/>
        <v>0</v>
      </c>
      <c r="M133" s="97"/>
      <c r="N133" s="43"/>
      <c r="O133" s="121"/>
      <c r="P133" s="45"/>
      <c r="AD133" s="87"/>
    </row>
    <row r="134" spans="1:32" x14ac:dyDescent="0.25">
      <c r="A134" s="237" t="s">
        <v>349</v>
      </c>
      <c r="B134" s="66" t="s">
        <v>270</v>
      </c>
      <c r="C134" s="19"/>
      <c r="D134" s="108">
        <v>15</v>
      </c>
      <c r="E134" s="39" t="s">
        <v>10</v>
      </c>
      <c r="G134" s="56">
        <f t="shared" si="43"/>
        <v>0</v>
      </c>
      <c r="H134" s="56"/>
      <c r="I134" s="62"/>
      <c r="J134" s="62">
        <f t="shared" ref="J134" si="47">D134*I134</f>
        <v>0</v>
      </c>
      <c r="K134" s="57"/>
      <c r="L134" s="57">
        <f t="shared" si="46"/>
        <v>0</v>
      </c>
      <c r="M134" s="97"/>
      <c r="N134" s="43"/>
      <c r="O134" s="121"/>
      <c r="P134" s="45"/>
      <c r="AD134" s="87"/>
    </row>
    <row r="135" spans="1:32" x14ac:dyDescent="0.25">
      <c r="B135" s="233" t="s">
        <v>114</v>
      </c>
      <c r="C135" s="12"/>
      <c r="D135" s="108">
        <v>670</v>
      </c>
      <c r="E135" s="50" t="s">
        <v>73</v>
      </c>
      <c r="F135" s="55"/>
      <c r="G135" s="56">
        <f>D135*F135</f>
        <v>0</v>
      </c>
      <c r="I135" s="75"/>
      <c r="J135" s="62">
        <f>D135*I135</f>
        <v>0</v>
      </c>
      <c r="K135" s="57"/>
      <c r="L135" s="57">
        <f>SUM(G135+J135)</f>
        <v>0</v>
      </c>
      <c r="M135" s="97"/>
      <c r="N135" s="43"/>
      <c r="O135" s="121"/>
      <c r="P135" s="45"/>
      <c r="AE135" s="18"/>
      <c r="AF135" s="18"/>
    </row>
    <row r="136" spans="1:32" s="12" customFormat="1" x14ac:dyDescent="0.25">
      <c r="B136" s="35" t="s">
        <v>30</v>
      </c>
      <c r="C136" s="64"/>
      <c r="D136" s="108">
        <v>1</v>
      </c>
      <c r="E136" s="109" t="s">
        <v>31</v>
      </c>
      <c r="F136" s="60"/>
      <c r="G136" s="56"/>
      <c r="H136" s="60"/>
      <c r="I136" s="34"/>
      <c r="J136" s="56">
        <f>SUM(J10:J135)</f>
        <v>0</v>
      </c>
      <c r="K136" s="99"/>
      <c r="L136" s="57">
        <f>J136/100*D136</f>
        <v>0</v>
      </c>
      <c r="M136" s="97"/>
      <c r="N136" s="43"/>
      <c r="O136" s="121"/>
      <c r="P136" s="87"/>
      <c r="Q136" s="87"/>
      <c r="R136" s="18"/>
      <c r="S136" s="45"/>
      <c r="T136" s="18"/>
      <c r="U136" s="18"/>
      <c r="V136" s="18"/>
      <c r="W136" s="18"/>
      <c r="X136" s="18"/>
      <c r="Y136" s="18"/>
      <c r="Z136" s="18"/>
      <c r="AA136" s="18"/>
      <c r="AB136" s="18"/>
      <c r="AC136" s="18"/>
    </row>
    <row r="137" spans="1:32" s="12" customFormat="1" x14ac:dyDescent="0.25">
      <c r="B137" s="35" t="s">
        <v>98</v>
      </c>
      <c r="C137" s="64"/>
      <c r="D137" s="108">
        <v>1.5</v>
      </c>
      <c r="E137" s="109" t="s">
        <v>31</v>
      </c>
      <c r="F137" s="60"/>
      <c r="G137" s="56"/>
      <c r="H137" s="60"/>
      <c r="I137" s="34"/>
      <c r="J137" s="56">
        <f>J136</f>
        <v>0</v>
      </c>
      <c r="K137" s="99"/>
      <c r="L137" s="57">
        <f>J137/100*D137</f>
        <v>0</v>
      </c>
      <c r="M137" s="97"/>
      <c r="N137" s="43"/>
      <c r="O137" s="121"/>
      <c r="P137" s="87"/>
      <c r="Q137" s="87"/>
      <c r="R137" s="18"/>
      <c r="S137" s="45"/>
      <c r="T137" s="18"/>
      <c r="U137" s="18"/>
      <c r="V137" s="18"/>
      <c r="W137" s="18"/>
      <c r="X137" s="18"/>
      <c r="Y137" s="18"/>
      <c r="Z137" s="18"/>
      <c r="AA137" s="18"/>
      <c r="AB137" s="18"/>
      <c r="AC137" s="18"/>
    </row>
    <row r="138" spans="1:32" x14ac:dyDescent="0.25">
      <c r="M138" s="97"/>
      <c r="N138" s="43"/>
      <c r="O138" s="121"/>
    </row>
    <row r="139" spans="1:32" s="16" customFormat="1" x14ac:dyDescent="0.25">
      <c r="B139" s="18"/>
      <c r="C139" s="19"/>
      <c r="D139" s="108"/>
      <c r="E139" s="39"/>
      <c r="F139" s="62"/>
      <c r="G139" s="56"/>
      <c r="H139" s="56"/>
      <c r="I139" s="62"/>
      <c r="J139" s="56"/>
      <c r="K139" s="88"/>
      <c r="L139" s="57"/>
      <c r="M139" s="97"/>
      <c r="N139" s="43"/>
      <c r="O139" s="121"/>
      <c r="P139" s="87"/>
      <c r="Q139" s="87"/>
      <c r="R139" s="18"/>
      <c r="S139" s="18"/>
      <c r="T139" s="18"/>
      <c r="U139" s="18"/>
      <c r="V139" s="18"/>
      <c r="W139" s="18"/>
      <c r="X139" s="18"/>
      <c r="Y139" s="18"/>
      <c r="Z139" s="18"/>
      <c r="AA139" s="18"/>
      <c r="AB139" s="18"/>
      <c r="AC139" s="18"/>
      <c r="AD139" s="18"/>
      <c r="AE139" s="18"/>
    </row>
    <row r="140" spans="1:32" s="16" customFormat="1" x14ac:dyDescent="0.25">
      <c r="B140" s="67" t="s">
        <v>271</v>
      </c>
      <c r="C140" s="19"/>
      <c r="D140" s="108"/>
      <c r="E140" s="39"/>
      <c r="F140" s="62"/>
      <c r="G140" s="56"/>
      <c r="H140" s="56"/>
      <c r="I140" s="62"/>
      <c r="J140" s="56"/>
      <c r="K140" s="88"/>
      <c r="L140" s="57"/>
      <c r="M140" s="97"/>
      <c r="N140" s="43"/>
      <c r="O140" s="121"/>
      <c r="P140" s="87"/>
      <c r="Q140" s="87"/>
      <c r="R140" s="18"/>
      <c r="S140" s="18"/>
      <c r="T140" s="18"/>
      <c r="U140" s="18"/>
      <c r="V140" s="18"/>
      <c r="W140" s="18"/>
      <c r="X140" s="18"/>
      <c r="Y140" s="18"/>
      <c r="Z140" s="18"/>
      <c r="AA140" s="18"/>
      <c r="AB140" s="18"/>
      <c r="AC140" s="18"/>
      <c r="AD140" s="18"/>
      <c r="AE140" s="18"/>
    </row>
    <row r="141" spans="1:32" s="16" customFormat="1" x14ac:dyDescent="0.25">
      <c r="B141" s="87"/>
      <c r="C141" s="19"/>
      <c r="D141" s="108"/>
      <c r="E141" s="39"/>
      <c r="F141" s="62"/>
      <c r="G141" s="56"/>
      <c r="H141" s="56"/>
      <c r="I141" s="62"/>
      <c r="J141" s="56"/>
      <c r="K141" s="88"/>
      <c r="L141" s="57"/>
      <c r="M141" s="97"/>
      <c r="N141" s="43"/>
      <c r="O141" s="121"/>
      <c r="P141" s="87"/>
      <c r="Q141" s="87"/>
      <c r="R141" s="18"/>
      <c r="S141" s="18"/>
      <c r="T141" s="18"/>
      <c r="U141" s="18"/>
      <c r="V141" s="18"/>
      <c r="W141" s="18"/>
      <c r="X141" s="18"/>
      <c r="Y141" s="18"/>
      <c r="Z141" s="18"/>
      <c r="AA141" s="18"/>
      <c r="AB141" s="18"/>
      <c r="AC141" s="18"/>
      <c r="AD141" s="18"/>
      <c r="AE141" s="18"/>
    </row>
    <row r="142" spans="1:32" s="16" customFormat="1" x14ac:dyDescent="0.25">
      <c r="A142" s="262"/>
      <c r="B142" s="87" t="s">
        <v>272</v>
      </c>
      <c r="C142" s="19"/>
      <c r="D142" s="108"/>
      <c r="E142" s="21"/>
      <c r="G142" s="56"/>
      <c r="H142" s="56"/>
      <c r="I142" s="62"/>
      <c r="J142" s="62"/>
      <c r="K142" s="57"/>
      <c r="L142" s="57"/>
      <c r="M142" s="43"/>
      <c r="N142" s="62"/>
      <c r="O142" s="18"/>
      <c r="P142" s="45"/>
      <c r="Q142" s="18"/>
      <c r="R142" s="18"/>
      <c r="S142" s="18"/>
      <c r="T142" s="18"/>
      <c r="U142" s="18"/>
    </row>
    <row r="143" spans="1:32" s="16" customFormat="1" x14ac:dyDescent="0.25">
      <c r="A143" s="262" t="s">
        <v>392</v>
      </c>
      <c r="B143" s="87" t="s">
        <v>393</v>
      </c>
      <c r="C143" s="19"/>
      <c r="D143" s="108">
        <v>45</v>
      </c>
      <c r="E143" s="21" t="s">
        <v>10</v>
      </c>
      <c r="F143" s="62"/>
      <c r="G143" s="56">
        <f t="shared" ref="G143:G149" si="48">D143*F143</f>
        <v>0</v>
      </c>
      <c r="H143" s="56"/>
      <c r="I143" s="62"/>
      <c r="J143" s="62"/>
      <c r="K143" s="57"/>
      <c r="L143" s="57">
        <f t="shared" ref="L143:L149" si="49">SUM(G143+J143)</f>
        <v>0</v>
      </c>
      <c r="M143" s="43"/>
      <c r="N143" s="125"/>
      <c r="O143" s="18"/>
      <c r="P143" s="45"/>
      <c r="Q143" s="18"/>
      <c r="R143" s="18"/>
      <c r="S143" s="18"/>
      <c r="T143" s="18"/>
      <c r="U143" s="18"/>
    </row>
    <row r="144" spans="1:32" s="16" customFormat="1" x14ac:dyDescent="0.25">
      <c r="A144" s="262" t="s">
        <v>395</v>
      </c>
      <c r="B144" s="87" t="s">
        <v>394</v>
      </c>
      <c r="C144" s="19"/>
      <c r="D144" s="108">
        <v>15</v>
      </c>
      <c r="E144" s="21" t="s">
        <v>10</v>
      </c>
      <c r="F144" s="62"/>
      <c r="G144" s="56">
        <f t="shared" si="48"/>
        <v>0</v>
      </c>
      <c r="H144" s="56"/>
      <c r="I144" s="62"/>
      <c r="J144" s="62"/>
      <c r="K144" s="57"/>
      <c r="L144" s="57">
        <f t="shared" si="49"/>
        <v>0</v>
      </c>
      <c r="M144" s="43"/>
      <c r="N144" s="125"/>
      <c r="O144" s="18"/>
      <c r="P144" s="45"/>
      <c r="Q144" s="18"/>
      <c r="R144" s="18"/>
      <c r="S144" s="18"/>
      <c r="T144" s="18"/>
      <c r="U144" s="18"/>
    </row>
    <row r="145" spans="1:32" s="16" customFormat="1" x14ac:dyDescent="0.25">
      <c r="A145" s="262" t="s">
        <v>396</v>
      </c>
      <c r="B145" s="18" t="s">
        <v>397</v>
      </c>
      <c r="C145" s="19"/>
      <c r="D145" s="108">
        <v>130</v>
      </c>
      <c r="E145" s="21" t="s">
        <v>11</v>
      </c>
      <c r="F145" s="62"/>
      <c r="G145" s="56">
        <f t="shared" si="48"/>
        <v>0</v>
      </c>
      <c r="H145" s="56"/>
      <c r="I145" s="62"/>
      <c r="J145" s="62"/>
      <c r="K145" s="57"/>
      <c r="L145" s="57">
        <f t="shared" si="49"/>
        <v>0</v>
      </c>
      <c r="M145" s="43"/>
      <c r="N145" s="125"/>
      <c r="O145" s="18"/>
      <c r="P145" s="45"/>
      <c r="Q145" s="18"/>
      <c r="R145" s="18"/>
      <c r="S145" s="18"/>
      <c r="T145" s="18"/>
      <c r="U145" s="18"/>
    </row>
    <row r="146" spans="1:32" s="16" customFormat="1" x14ac:dyDescent="0.25">
      <c r="A146" s="262" t="s">
        <v>399</v>
      </c>
      <c r="B146" s="18" t="s">
        <v>398</v>
      </c>
      <c r="C146" s="19"/>
      <c r="D146" s="108">
        <v>35</v>
      </c>
      <c r="E146" s="21" t="s">
        <v>11</v>
      </c>
      <c r="F146" s="62"/>
      <c r="G146" s="56">
        <f t="shared" si="48"/>
        <v>0</v>
      </c>
      <c r="H146" s="56"/>
      <c r="I146" s="62"/>
      <c r="J146" s="62"/>
      <c r="K146" s="57"/>
      <c r="L146" s="57">
        <f t="shared" si="49"/>
        <v>0</v>
      </c>
      <c r="M146" s="43"/>
      <c r="N146" s="125"/>
      <c r="O146" s="18"/>
      <c r="P146" s="45"/>
      <c r="Q146" s="18"/>
      <c r="R146" s="18"/>
      <c r="S146" s="18"/>
      <c r="T146" s="18"/>
      <c r="U146" s="18"/>
    </row>
    <row r="147" spans="1:32" s="16" customFormat="1" x14ac:dyDescent="0.25">
      <c r="A147" s="262" t="s">
        <v>400</v>
      </c>
      <c r="B147" s="18" t="s">
        <v>401</v>
      </c>
      <c r="C147" s="19"/>
      <c r="D147" s="108">
        <v>13</v>
      </c>
      <c r="E147" s="21" t="s">
        <v>13</v>
      </c>
      <c r="F147" s="62"/>
      <c r="G147" s="56">
        <f t="shared" si="48"/>
        <v>0</v>
      </c>
      <c r="H147" s="56"/>
      <c r="I147" s="62"/>
      <c r="J147" s="62"/>
      <c r="K147" s="57"/>
      <c r="L147" s="57">
        <f t="shared" si="49"/>
        <v>0</v>
      </c>
      <c r="M147" s="43"/>
      <c r="N147" s="125"/>
      <c r="O147" s="18"/>
      <c r="P147" s="45"/>
      <c r="Q147" s="18"/>
      <c r="R147" s="18"/>
      <c r="S147" s="18"/>
      <c r="T147" s="18"/>
      <c r="U147" s="18"/>
    </row>
    <row r="148" spans="1:32" s="16" customFormat="1" x14ac:dyDescent="0.25">
      <c r="A148" s="262" t="s">
        <v>402</v>
      </c>
      <c r="B148" s="18" t="s">
        <v>405</v>
      </c>
      <c r="C148" s="19"/>
      <c r="D148" s="108">
        <v>10</v>
      </c>
      <c r="E148" s="21" t="s">
        <v>13</v>
      </c>
      <c r="F148" s="62"/>
      <c r="G148" s="56">
        <f t="shared" si="48"/>
        <v>0</v>
      </c>
      <c r="H148" s="56"/>
      <c r="I148" s="62"/>
      <c r="J148" s="62"/>
      <c r="K148" s="57"/>
      <c r="L148" s="57">
        <f t="shared" si="49"/>
        <v>0</v>
      </c>
      <c r="M148" s="43"/>
      <c r="N148" s="125"/>
      <c r="O148" s="18"/>
      <c r="P148" s="45"/>
      <c r="Q148" s="18"/>
      <c r="R148" s="18"/>
      <c r="S148" s="18"/>
      <c r="T148" s="18"/>
      <c r="U148" s="18"/>
    </row>
    <row r="149" spans="1:32" s="16" customFormat="1" x14ac:dyDescent="0.25">
      <c r="A149" s="262" t="s">
        <v>403</v>
      </c>
      <c r="B149" s="18" t="s">
        <v>404</v>
      </c>
      <c r="C149" s="19"/>
      <c r="D149" s="108">
        <v>5.7</v>
      </c>
      <c r="E149" s="21" t="s">
        <v>73</v>
      </c>
      <c r="F149" s="62"/>
      <c r="G149" s="56">
        <f t="shared" si="48"/>
        <v>0</v>
      </c>
      <c r="H149" s="56"/>
      <c r="I149" s="62"/>
      <c r="J149" s="62"/>
      <c r="K149" s="57"/>
      <c r="L149" s="57">
        <f t="shared" si="49"/>
        <v>0</v>
      </c>
      <c r="M149" s="43"/>
      <c r="N149" s="125"/>
      <c r="O149" s="18"/>
      <c r="P149" s="45"/>
      <c r="Q149" s="18"/>
      <c r="R149" s="18"/>
      <c r="S149" s="18"/>
      <c r="T149" s="18"/>
      <c r="U149" s="18"/>
    </row>
    <row r="150" spans="1:32" s="16" customFormat="1" x14ac:dyDescent="0.25">
      <c r="B150" s="18"/>
      <c r="C150" s="19"/>
      <c r="D150" s="108"/>
      <c r="E150" s="39"/>
      <c r="F150" s="62"/>
      <c r="G150" s="56"/>
      <c r="H150" s="56"/>
      <c r="I150" s="62"/>
      <c r="J150" s="56"/>
      <c r="K150" s="57"/>
      <c r="L150" s="57"/>
      <c r="M150" s="97"/>
      <c r="N150" s="43"/>
      <c r="O150" s="121"/>
      <c r="P150" s="45"/>
      <c r="Q150" s="18"/>
      <c r="R150" s="18"/>
      <c r="S150" s="18"/>
      <c r="T150" s="18"/>
      <c r="U150" s="18"/>
      <c r="V150" s="18"/>
      <c r="W150" s="18"/>
      <c r="X150" s="18"/>
      <c r="Y150" s="18"/>
      <c r="Z150" s="18"/>
      <c r="AA150" s="18"/>
      <c r="AB150" s="18"/>
      <c r="AC150" s="18"/>
      <c r="AD150" s="18"/>
    </row>
    <row r="151" spans="1:32" x14ac:dyDescent="0.25">
      <c r="B151" s="13"/>
      <c r="G151" s="56"/>
      <c r="J151" s="56"/>
      <c r="M151" s="97"/>
      <c r="N151" s="43"/>
      <c r="O151" s="121"/>
    </row>
    <row r="152" spans="1:32" x14ac:dyDescent="0.25">
      <c r="B152" s="67" t="s">
        <v>112</v>
      </c>
      <c r="G152" s="56"/>
      <c r="J152" s="56"/>
      <c r="M152" s="97"/>
      <c r="N152" s="43"/>
      <c r="O152" s="121"/>
    </row>
    <row r="153" spans="1:32" x14ac:dyDescent="0.25">
      <c r="M153" s="97"/>
      <c r="N153" s="43"/>
      <c r="O153" s="121"/>
    </row>
    <row r="154" spans="1:32" x14ac:dyDescent="0.25">
      <c r="B154" s="233" t="s">
        <v>274</v>
      </c>
      <c r="C154" s="12"/>
      <c r="D154" s="166">
        <v>150</v>
      </c>
      <c r="E154" s="50" t="s">
        <v>19</v>
      </c>
      <c r="F154" s="55"/>
      <c r="G154" s="56">
        <f t="shared" ref="G154" si="50">D154*F154</f>
        <v>0</v>
      </c>
      <c r="J154" s="62"/>
      <c r="K154" s="57"/>
      <c r="L154" s="57">
        <f t="shared" ref="L154" si="51">SUM(G154+J154)</f>
        <v>0</v>
      </c>
      <c r="M154" s="97"/>
      <c r="N154" s="43"/>
      <c r="O154" s="121"/>
      <c r="P154" s="166"/>
      <c r="AE154" s="18"/>
      <c r="AF154" s="18"/>
    </row>
    <row r="155" spans="1:32" x14ac:dyDescent="0.25">
      <c r="B155" s="12"/>
      <c r="C155" s="12"/>
      <c r="D155" s="108"/>
      <c r="E155" s="50"/>
      <c r="G155" s="56"/>
      <c r="J155" s="56"/>
      <c r="K155" s="57"/>
      <c r="M155" s="97"/>
      <c r="N155" s="43"/>
      <c r="O155" s="121"/>
      <c r="P155" s="166"/>
      <c r="AE155" s="18"/>
      <c r="AF155" s="18"/>
    </row>
    <row r="156" spans="1:32" x14ac:dyDescent="0.25">
      <c r="B156" s="12"/>
      <c r="C156" s="12"/>
      <c r="D156" s="108"/>
      <c r="E156" s="50"/>
      <c r="G156" s="56"/>
      <c r="J156" s="56"/>
      <c r="K156" s="57"/>
      <c r="M156" s="97"/>
      <c r="N156" s="43"/>
      <c r="O156" s="121"/>
      <c r="P156" s="166"/>
      <c r="AE156" s="18"/>
      <c r="AF156" s="18"/>
    </row>
    <row r="157" spans="1:32" x14ac:dyDescent="0.25">
      <c r="B157" s="44" t="s">
        <v>5</v>
      </c>
      <c r="G157" s="56"/>
      <c r="J157" s="56"/>
      <c r="M157" s="97"/>
      <c r="N157" s="43"/>
      <c r="O157" s="121"/>
      <c r="P157" s="166"/>
    </row>
    <row r="158" spans="1:32" x14ac:dyDescent="0.25">
      <c r="B158" s="37"/>
      <c r="G158" s="56"/>
      <c r="J158" s="56"/>
      <c r="M158" s="97"/>
      <c r="N158" s="43"/>
      <c r="O158" s="121"/>
      <c r="P158" s="166"/>
    </row>
    <row r="159" spans="1:32" x14ac:dyDescent="0.25">
      <c r="B159" s="37"/>
      <c r="G159" s="56"/>
      <c r="J159" s="56"/>
      <c r="M159" s="97"/>
      <c r="N159" s="43"/>
      <c r="O159" s="121"/>
      <c r="P159" s="166"/>
    </row>
    <row r="160" spans="1:32" ht="17.25" customHeight="1" x14ac:dyDescent="0.25">
      <c r="B160" s="233" t="s">
        <v>275</v>
      </c>
      <c r="C160" s="12"/>
      <c r="D160" s="166">
        <v>131</v>
      </c>
      <c r="E160" s="50" t="s">
        <v>19</v>
      </c>
      <c r="F160" s="55"/>
      <c r="G160" s="56">
        <f t="shared" ref="G160:G166" si="52">D160*F160</f>
        <v>0</v>
      </c>
      <c r="I160" s="75"/>
      <c r="J160" s="62">
        <f t="shared" ref="J160:J161" si="53">D160*I160</f>
        <v>0</v>
      </c>
      <c r="K160" s="57"/>
      <c r="L160" s="57">
        <f t="shared" ref="L160:L166" si="54">SUM(G160+J160)</f>
        <v>0</v>
      </c>
      <c r="M160" s="97"/>
      <c r="N160" s="43"/>
      <c r="O160" s="121"/>
      <c r="P160" s="166"/>
      <c r="AE160" s="18"/>
      <c r="AF160" s="18"/>
    </row>
    <row r="161" spans="1:43" x14ac:dyDescent="0.25">
      <c r="B161" s="233" t="s">
        <v>113</v>
      </c>
      <c r="C161" s="12"/>
      <c r="D161" s="166">
        <v>191.4</v>
      </c>
      <c r="E161" s="50" t="s">
        <v>19</v>
      </c>
      <c r="F161" s="55"/>
      <c r="G161" s="56">
        <f t="shared" si="52"/>
        <v>0</v>
      </c>
      <c r="I161" s="75"/>
      <c r="J161" s="62">
        <f t="shared" si="53"/>
        <v>0</v>
      </c>
      <c r="K161" s="57"/>
      <c r="L161" s="57">
        <f t="shared" si="54"/>
        <v>0</v>
      </c>
      <c r="M161" s="97"/>
      <c r="N161" s="43"/>
      <c r="O161" s="121"/>
      <c r="P161" s="166"/>
      <c r="AE161" s="18"/>
      <c r="AF161" s="18"/>
    </row>
    <row r="162" spans="1:43" x14ac:dyDescent="0.25">
      <c r="B162" s="12" t="s">
        <v>74</v>
      </c>
      <c r="C162" s="12"/>
      <c r="D162" s="108">
        <v>95</v>
      </c>
      <c r="E162" s="50" t="s">
        <v>19</v>
      </c>
      <c r="G162" s="56">
        <f t="shared" si="52"/>
        <v>0</v>
      </c>
      <c r="J162" s="56"/>
      <c r="K162" s="57"/>
      <c r="L162" s="57">
        <f t="shared" si="54"/>
        <v>0</v>
      </c>
      <c r="M162" s="97"/>
      <c r="N162" s="43"/>
      <c r="O162" s="121"/>
      <c r="P162" s="45"/>
      <c r="AE162" s="18"/>
    </row>
    <row r="163" spans="1:43" x14ac:dyDescent="0.25">
      <c r="B163" s="12" t="s">
        <v>96</v>
      </c>
      <c r="C163" s="12"/>
      <c r="D163" s="108">
        <v>10</v>
      </c>
      <c r="E163" s="50" t="s">
        <v>19</v>
      </c>
      <c r="G163" s="56">
        <f t="shared" si="52"/>
        <v>0</v>
      </c>
      <c r="J163" s="56"/>
      <c r="K163" s="57"/>
      <c r="L163" s="57">
        <f t="shared" si="54"/>
        <v>0</v>
      </c>
      <c r="M163" s="97"/>
      <c r="N163" s="43"/>
      <c r="O163" s="121"/>
      <c r="P163" s="45"/>
      <c r="AE163" s="18"/>
    </row>
    <row r="164" spans="1:43" x14ac:dyDescent="0.25">
      <c r="B164" s="12" t="s">
        <v>32</v>
      </c>
      <c r="C164" s="12"/>
      <c r="D164" s="108">
        <v>25</v>
      </c>
      <c r="E164" s="50" t="s">
        <v>19</v>
      </c>
      <c r="G164" s="56">
        <f t="shared" si="52"/>
        <v>0</v>
      </c>
      <c r="J164" s="56"/>
      <c r="K164" s="57"/>
      <c r="L164" s="57">
        <f t="shared" si="54"/>
        <v>0</v>
      </c>
      <c r="M164" s="97"/>
      <c r="N164" s="43"/>
      <c r="O164" s="121"/>
      <c r="P164" s="45"/>
      <c r="AE164" s="18"/>
    </row>
    <row r="165" spans="1:43" x14ac:dyDescent="0.25">
      <c r="B165" s="12" t="s">
        <v>6</v>
      </c>
      <c r="C165" s="12"/>
      <c r="D165" s="108">
        <v>25</v>
      </c>
      <c r="E165" s="50" t="s">
        <v>19</v>
      </c>
      <c r="G165" s="56">
        <f t="shared" si="52"/>
        <v>0</v>
      </c>
      <c r="J165" s="56"/>
      <c r="K165" s="57"/>
      <c r="L165" s="57">
        <f t="shared" si="54"/>
        <v>0</v>
      </c>
      <c r="M165" s="97"/>
      <c r="N165" s="43"/>
      <c r="O165" s="121"/>
      <c r="P165" s="45"/>
      <c r="AE165" s="18"/>
    </row>
    <row r="166" spans="1:43" x14ac:dyDescent="0.25">
      <c r="B166" s="12" t="s">
        <v>33</v>
      </c>
      <c r="C166" s="12"/>
      <c r="D166" s="108">
        <v>54</v>
      </c>
      <c r="E166" s="50" t="s">
        <v>19</v>
      </c>
      <c r="G166" s="56">
        <f t="shared" si="52"/>
        <v>0</v>
      </c>
      <c r="J166" s="56"/>
      <c r="K166" s="57"/>
      <c r="L166" s="57">
        <f t="shared" si="54"/>
        <v>0</v>
      </c>
      <c r="M166" s="97"/>
      <c r="N166" s="43"/>
      <c r="O166" s="121"/>
      <c r="P166" s="45"/>
      <c r="AE166" s="18"/>
    </row>
    <row r="167" spans="1:43" s="12" customFormat="1" x14ac:dyDescent="0.25">
      <c r="B167" s="35" t="s">
        <v>99</v>
      </c>
      <c r="C167" s="64"/>
      <c r="D167" s="108">
        <v>1.5</v>
      </c>
      <c r="E167" s="109" t="s">
        <v>31</v>
      </c>
      <c r="F167" s="60"/>
      <c r="G167" s="56"/>
      <c r="H167" s="60"/>
      <c r="I167" s="34"/>
      <c r="J167" s="56">
        <f>J136</f>
        <v>0</v>
      </c>
      <c r="K167" s="99"/>
      <c r="L167" s="57">
        <f>J167/100*D167</f>
        <v>0</v>
      </c>
      <c r="M167" s="97"/>
      <c r="N167" s="43"/>
      <c r="O167" s="121"/>
      <c r="P167" s="87"/>
      <c r="Q167" s="87"/>
      <c r="R167" s="18"/>
      <c r="S167" s="45"/>
      <c r="T167" s="18"/>
      <c r="U167" s="18"/>
      <c r="V167" s="18"/>
      <c r="W167" s="18"/>
      <c r="X167" s="18"/>
      <c r="Y167" s="18"/>
      <c r="Z167" s="18"/>
      <c r="AA167" s="18"/>
      <c r="AB167" s="18"/>
      <c r="AC167" s="18"/>
    </row>
    <row r="168" spans="1:43" x14ac:dyDescent="0.25">
      <c r="D168" s="108"/>
      <c r="E168" s="39"/>
      <c r="G168" s="56"/>
      <c r="J168" s="56"/>
      <c r="M168" s="97"/>
      <c r="N168" s="43"/>
      <c r="O168" s="121"/>
    </row>
    <row r="169" spans="1:43" ht="15.75" thickBot="1" x14ac:dyDescent="0.3">
      <c r="G169" s="69"/>
      <c r="H169" s="69"/>
      <c r="J169" s="56"/>
      <c r="K169" s="100"/>
      <c r="M169" s="97"/>
      <c r="N169" s="43"/>
      <c r="O169" s="121"/>
    </row>
    <row r="170" spans="1:43" s="2" customFormat="1" ht="15.75" thickBot="1" x14ac:dyDescent="0.3">
      <c r="A170" s="54"/>
      <c r="B170" s="79" t="s">
        <v>280</v>
      </c>
      <c r="C170" s="46"/>
      <c r="D170" s="142"/>
      <c r="E170" s="46"/>
      <c r="F170" s="81"/>
      <c r="G170" s="82"/>
      <c r="H170" s="82"/>
      <c r="I170" s="82"/>
      <c r="J170" s="82"/>
      <c r="K170" s="110"/>
      <c r="L170" s="158">
        <f>SUM(L10:L169)</f>
        <v>0</v>
      </c>
      <c r="M170" s="91"/>
      <c r="N170" s="45"/>
      <c r="O170" s="45"/>
      <c r="P170" s="18"/>
      <c r="Q170" s="18"/>
      <c r="R170" s="41"/>
      <c r="S170" s="41"/>
      <c r="T170" s="41"/>
      <c r="U170" s="41"/>
      <c r="V170" s="41"/>
      <c r="W170" s="41"/>
      <c r="X170" s="41"/>
      <c r="Y170" s="41"/>
      <c r="Z170" s="41"/>
      <c r="AA170" s="41"/>
      <c r="AB170" s="41"/>
      <c r="AC170" s="41"/>
      <c r="AD170" s="41"/>
    </row>
    <row r="171" spans="1:43" x14ac:dyDescent="0.25">
      <c r="G171" s="75"/>
      <c r="N171" s="125"/>
    </row>
    <row r="172" spans="1:43" s="57" customFormat="1" x14ac:dyDescent="0.25">
      <c r="A172" s="87"/>
      <c r="B172" s="87"/>
      <c r="C172" s="87"/>
      <c r="D172" s="123"/>
      <c r="E172" s="87"/>
      <c r="F172" s="75"/>
      <c r="G172" s="69"/>
      <c r="H172" s="69"/>
      <c r="I172" s="55"/>
      <c r="J172" s="69"/>
      <c r="K172" s="100"/>
      <c r="M172" s="91"/>
      <c r="N172" s="43"/>
      <c r="O172" s="45"/>
      <c r="P172" s="18"/>
      <c r="Q172" s="18"/>
      <c r="R172" s="18"/>
      <c r="S172" s="18"/>
      <c r="T172" s="18"/>
      <c r="U172" s="18"/>
      <c r="V172" s="18"/>
      <c r="W172" s="18"/>
      <c r="X172" s="18"/>
      <c r="Y172" s="18"/>
      <c r="Z172" s="18"/>
      <c r="AA172" s="18"/>
      <c r="AB172" s="18"/>
      <c r="AC172" s="18"/>
      <c r="AD172" s="18"/>
      <c r="AE172" s="87"/>
      <c r="AF172" s="87"/>
      <c r="AG172" s="87"/>
      <c r="AH172" s="87"/>
      <c r="AI172" s="87"/>
      <c r="AJ172" s="87"/>
      <c r="AK172" s="87"/>
      <c r="AL172" s="87"/>
      <c r="AM172" s="87"/>
      <c r="AN172" s="87"/>
      <c r="AO172" s="87"/>
      <c r="AP172" s="87"/>
      <c r="AQ172" s="87"/>
    </row>
    <row r="173" spans="1:43" x14ac:dyDescent="0.25">
      <c r="N173" s="43"/>
    </row>
    <row r="174" spans="1:43" x14ac:dyDescent="0.25">
      <c r="N174" s="43"/>
    </row>
    <row r="175" spans="1:43" x14ac:dyDescent="0.25">
      <c r="N175" s="43"/>
    </row>
    <row r="176" spans="1:43" x14ac:dyDescent="0.25">
      <c r="N176" s="43"/>
    </row>
    <row r="177" spans="14:14" x14ac:dyDescent="0.25">
      <c r="N177" s="43"/>
    </row>
    <row r="178" spans="14:14" x14ac:dyDescent="0.25">
      <c r="N178" s="43"/>
    </row>
    <row r="179" spans="14:14" x14ac:dyDescent="0.25">
      <c r="N179" s="43"/>
    </row>
    <row r="180" spans="14:14" x14ac:dyDescent="0.25">
      <c r="N180" s="43"/>
    </row>
    <row r="181" spans="14:14" x14ac:dyDescent="0.25">
      <c r="N181" s="43"/>
    </row>
    <row r="182" spans="14:14" x14ac:dyDescent="0.25">
      <c r="N182" s="43"/>
    </row>
    <row r="183" spans="14:14" x14ac:dyDescent="0.25">
      <c r="N183" s="43"/>
    </row>
    <row r="184" spans="14:14" x14ac:dyDescent="0.25">
      <c r="N184" s="43"/>
    </row>
    <row r="185" spans="14:14" x14ac:dyDescent="0.25">
      <c r="N185" s="43"/>
    </row>
    <row r="186" spans="14:14" x14ac:dyDescent="0.25">
      <c r="N186" s="43"/>
    </row>
  </sheetData>
  <mergeCells count="3">
    <mergeCell ref="B1:F3"/>
    <mergeCell ref="F5:G5"/>
    <mergeCell ref="I5:J5"/>
  </mergeCells>
  <printOptions gridLines="1"/>
  <pageMargins left="0.27559055118110237" right="0.19685039370078741" top="0.78740157480314965" bottom="0.78740157480314965" header="0.31496062992125984" footer="0.31496062992125984"/>
  <pageSetup paperSize="9" scale="95" orientation="landscape" r:id="rId1"/>
  <headerFooter alignWithMargins="0">
    <oddFooter>&amp;C&amp;P/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40"/>
  <sheetViews>
    <sheetView topLeftCell="A25" zoomScaleNormal="100" workbookViewId="0">
      <selection activeCell="O50" sqref="O50"/>
    </sheetView>
  </sheetViews>
  <sheetFormatPr defaultRowHeight="15" x14ac:dyDescent="0.25"/>
  <cols>
    <col min="1" max="1" width="14.7109375" style="259" customWidth="1"/>
    <col min="2" max="2" width="59.85546875" style="87" customWidth="1"/>
    <col min="3" max="3" width="1.140625" style="87" customWidth="1"/>
    <col min="4" max="4" width="5.5703125" style="87" customWidth="1"/>
    <col min="5" max="5" width="4.28515625" style="87" customWidth="1"/>
    <col min="6" max="6" width="9.140625" style="75" customWidth="1"/>
    <col min="7" max="7" width="10.5703125" style="57" customWidth="1"/>
    <col min="8" max="8" width="1" style="57" customWidth="1"/>
    <col min="9" max="9" width="10" style="57" customWidth="1"/>
    <col min="10" max="10" width="10.5703125" style="57" bestFit="1" customWidth="1"/>
    <col min="11" max="11" width="1.140625" style="57" customWidth="1"/>
    <col min="12" max="12" width="13" style="57" customWidth="1"/>
    <col min="13" max="13" width="13.28515625" style="215" customWidth="1"/>
    <col min="14" max="15" width="9.140625" style="87"/>
    <col min="16" max="16" width="9.5703125" style="85" bestFit="1" customWidth="1"/>
    <col min="17" max="16384" width="9.140625" style="87"/>
  </cols>
  <sheetData>
    <row r="1" spans="1:18" ht="14.25" customHeight="1" x14ac:dyDescent="0.25">
      <c r="B1" s="318" t="s">
        <v>100</v>
      </c>
      <c r="C1" s="319"/>
      <c r="D1" s="319"/>
      <c r="E1" s="319"/>
      <c r="F1" s="319"/>
      <c r="M1" s="213"/>
      <c r="N1" s="73"/>
    </row>
    <row r="2" spans="1:18" ht="14.25" customHeight="1" x14ac:dyDescent="0.25">
      <c r="B2" s="318"/>
      <c r="C2" s="319"/>
      <c r="D2" s="319"/>
      <c r="E2" s="319"/>
      <c r="F2" s="319"/>
      <c r="M2" s="213"/>
      <c r="N2" s="73"/>
    </row>
    <row r="3" spans="1:18" ht="14.25" customHeight="1" x14ac:dyDescent="0.25">
      <c r="B3" s="320"/>
      <c r="C3" s="320"/>
      <c r="D3" s="320"/>
      <c r="E3" s="320"/>
      <c r="F3" s="320"/>
      <c r="G3" s="74"/>
      <c r="H3" s="74"/>
      <c r="I3" s="74"/>
      <c r="J3" s="74"/>
      <c r="K3" s="74"/>
      <c r="M3" s="213"/>
      <c r="N3" s="73"/>
    </row>
    <row r="4" spans="1:18" x14ac:dyDescent="0.25">
      <c r="B4" s="236" t="s">
        <v>292</v>
      </c>
    </row>
    <row r="5" spans="1:18" s="3" customFormat="1" x14ac:dyDescent="0.25">
      <c r="A5" s="278"/>
      <c r="B5" s="3" t="s">
        <v>0</v>
      </c>
      <c r="F5" s="321" t="s">
        <v>1</v>
      </c>
      <c r="G5" s="321"/>
      <c r="H5" s="111"/>
      <c r="I5" s="321" t="s">
        <v>2</v>
      </c>
      <c r="J5" s="321"/>
      <c r="K5" s="111"/>
      <c r="L5" s="111" t="s">
        <v>3</v>
      </c>
      <c r="M5" s="214"/>
      <c r="P5" s="235"/>
    </row>
    <row r="6" spans="1:18" x14ac:dyDescent="0.25">
      <c r="G6" s="80" t="s">
        <v>17</v>
      </c>
      <c r="J6" s="80" t="s">
        <v>18</v>
      </c>
    </row>
    <row r="7" spans="1:18" x14ac:dyDescent="0.25">
      <c r="G7" s="80"/>
      <c r="J7" s="80"/>
    </row>
    <row r="8" spans="1:18" x14ac:dyDescent="0.25">
      <c r="G8" s="80"/>
      <c r="J8" s="80"/>
    </row>
    <row r="9" spans="1:18" ht="15.75" thickBot="1" x14ac:dyDescent="0.3">
      <c r="G9" s="80"/>
      <c r="J9" s="80"/>
    </row>
    <row r="10" spans="1:18" ht="15.75" thickBot="1" x14ac:dyDescent="0.3">
      <c r="A10" s="237"/>
      <c r="B10" s="210" t="s">
        <v>207</v>
      </c>
      <c r="G10" s="80"/>
      <c r="J10" s="80"/>
    </row>
    <row r="11" spans="1:18" x14ac:dyDescent="0.25">
      <c r="A11" s="237"/>
      <c r="B11" s="144"/>
      <c r="G11" s="80"/>
      <c r="J11" s="80"/>
    </row>
    <row r="12" spans="1:18" s="12" customFormat="1" x14ac:dyDescent="0.25">
      <c r="A12" s="237" t="s">
        <v>416</v>
      </c>
      <c r="B12" s="12" t="s">
        <v>242</v>
      </c>
      <c r="D12" s="12">
        <v>1</v>
      </c>
      <c r="E12" s="12" t="s">
        <v>14</v>
      </c>
      <c r="F12" s="55"/>
      <c r="G12" s="69">
        <f t="shared" ref="G12" si="0">F12*D12</f>
        <v>0</v>
      </c>
      <c r="H12" s="49"/>
      <c r="I12" s="69"/>
      <c r="J12" s="69">
        <f t="shared" ref="J12" si="1">I12*D12</f>
        <v>0</v>
      </c>
      <c r="K12" s="49"/>
      <c r="L12" s="69">
        <f t="shared" ref="L12" si="2">SUM(G12+J12)</f>
        <v>0</v>
      </c>
      <c r="M12" s="216"/>
      <c r="N12" s="85"/>
      <c r="P12" s="34"/>
      <c r="R12" s="34"/>
    </row>
    <row r="13" spans="1:18" x14ac:dyDescent="0.25">
      <c r="A13" s="275"/>
      <c r="B13" s="161" t="s">
        <v>281</v>
      </c>
      <c r="C13" s="162"/>
      <c r="D13" s="162"/>
      <c r="E13" s="162"/>
      <c r="F13" s="279"/>
      <c r="G13" s="163"/>
      <c r="H13" s="163"/>
      <c r="I13" s="163"/>
      <c r="J13" s="163"/>
      <c r="K13" s="163"/>
      <c r="L13" s="164"/>
      <c r="M13" s="217">
        <f>SUM(L12)</f>
        <v>0</v>
      </c>
      <c r="N13" s="85"/>
      <c r="P13" s="34"/>
      <c r="R13" s="34"/>
    </row>
    <row r="14" spans="1:18" x14ac:dyDescent="0.25">
      <c r="A14" s="275"/>
      <c r="G14" s="80"/>
      <c r="J14" s="80"/>
      <c r="P14" s="34"/>
      <c r="R14" s="34"/>
    </row>
    <row r="15" spans="1:18" ht="15.75" thickBot="1" x14ac:dyDescent="0.3">
      <c r="A15" s="275"/>
      <c r="G15" s="80"/>
      <c r="J15" s="80"/>
      <c r="P15" s="34"/>
      <c r="R15" s="34"/>
    </row>
    <row r="16" spans="1:18" ht="15.75" thickBot="1" x14ac:dyDescent="0.3">
      <c r="A16" s="275"/>
      <c r="B16" s="210" t="s">
        <v>108</v>
      </c>
      <c r="G16" s="80"/>
      <c r="J16" s="80"/>
      <c r="P16" s="34"/>
      <c r="R16" s="34"/>
    </row>
    <row r="17" spans="1:18" x14ac:dyDescent="0.25">
      <c r="A17" s="238"/>
      <c r="B17" s="144"/>
      <c r="G17" s="80"/>
      <c r="J17" s="80"/>
      <c r="P17" s="34"/>
      <c r="R17" s="34"/>
    </row>
    <row r="18" spans="1:18" x14ac:dyDescent="0.25">
      <c r="A18" s="238"/>
      <c r="B18" s="159" t="s">
        <v>209</v>
      </c>
      <c r="G18" s="80"/>
      <c r="J18" s="80"/>
      <c r="P18" s="34"/>
      <c r="R18" s="34"/>
    </row>
    <row r="19" spans="1:18" s="12" customFormat="1" x14ac:dyDescent="0.25">
      <c r="A19" s="237" t="s">
        <v>315</v>
      </c>
      <c r="B19" s="76" t="s">
        <v>451</v>
      </c>
      <c r="C19" s="18"/>
      <c r="D19" s="18">
        <v>1</v>
      </c>
      <c r="E19" s="12" t="s">
        <v>15</v>
      </c>
      <c r="F19" s="55"/>
      <c r="G19" s="69">
        <f t="shared" ref="G19:G26" si="3">F19*D19</f>
        <v>0</v>
      </c>
      <c r="H19" s="114"/>
      <c r="I19" s="69"/>
      <c r="J19" s="69">
        <f t="shared" ref="J19:J26" si="4">I19*D19</f>
        <v>0</v>
      </c>
      <c r="K19" s="114"/>
      <c r="L19" s="69">
        <f t="shared" ref="L19:L26" si="5">SUM(G19+J19)</f>
        <v>0</v>
      </c>
      <c r="M19" s="218"/>
      <c r="P19" s="34"/>
      <c r="R19" s="34"/>
    </row>
    <row r="20" spans="1:18" s="12" customFormat="1" x14ac:dyDescent="0.25">
      <c r="A20" s="238"/>
      <c r="B20" s="77" t="s">
        <v>228</v>
      </c>
      <c r="C20" s="18"/>
      <c r="D20" s="18">
        <v>4</v>
      </c>
      <c r="E20" s="12" t="s">
        <v>16</v>
      </c>
      <c r="F20" s="55"/>
      <c r="G20" s="69">
        <f t="shared" si="3"/>
        <v>0</v>
      </c>
      <c r="H20" s="114"/>
      <c r="I20" s="69"/>
      <c r="J20" s="69">
        <f t="shared" si="4"/>
        <v>0</v>
      </c>
      <c r="K20" s="114"/>
      <c r="L20" s="69">
        <f t="shared" si="5"/>
        <v>0</v>
      </c>
      <c r="M20" s="218"/>
      <c r="P20" s="34"/>
      <c r="R20" s="34"/>
    </row>
    <row r="21" spans="1:18" s="12" customFormat="1" x14ac:dyDescent="0.25">
      <c r="A21" s="276"/>
      <c r="B21" s="77" t="s">
        <v>46</v>
      </c>
      <c r="C21" s="18"/>
      <c r="D21" s="18">
        <v>8</v>
      </c>
      <c r="E21" s="12" t="s">
        <v>15</v>
      </c>
      <c r="F21" s="55"/>
      <c r="G21" s="69">
        <f t="shared" si="3"/>
        <v>0</v>
      </c>
      <c r="H21" s="84"/>
      <c r="I21" s="69"/>
      <c r="J21" s="69">
        <f t="shared" si="4"/>
        <v>0</v>
      </c>
      <c r="K21" s="84"/>
      <c r="L21" s="69">
        <f t="shared" si="5"/>
        <v>0</v>
      </c>
      <c r="M21" s="219"/>
      <c r="N21" s="85"/>
      <c r="P21" s="34"/>
      <c r="R21" s="34"/>
    </row>
    <row r="22" spans="1:18" s="36" customFormat="1" ht="15" customHeight="1" x14ac:dyDescent="0.25">
      <c r="A22" s="276" t="s">
        <v>432</v>
      </c>
      <c r="B22" s="77" t="s">
        <v>208</v>
      </c>
      <c r="D22" s="18">
        <v>4</v>
      </c>
      <c r="E22" s="87" t="s">
        <v>15</v>
      </c>
      <c r="F22" s="75"/>
      <c r="G22" s="69">
        <f t="shared" si="3"/>
        <v>0</v>
      </c>
      <c r="H22" s="49"/>
      <c r="I22" s="69"/>
      <c r="J22" s="69">
        <f t="shared" si="4"/>
        <v>0</v>
      </c>
      <c r="K22" s="49"/>
      <c r="L22" s="69">
        <f t="shared" si="5"/>
        <v>0</v>
      </c>
      <c r="M22" s="220"/>
      <c r="N22" s="85"/>
      <c r="P22" s="34"/>
      <c r="R22" s="34"/>
    </row>
    <row r="23" spans="1:18" s="12" customFormat="1" x14ac:dyDescent="0.25">
      <c r="A23" s="238" t="s">
        <v>423</v>
      </c>
      <c r="B23" s="77" t="s">
        <v>158</v>
      </c>
      <c r="C23" s="18"/>
      <c r="D23" s="18">
        <v>1</v>
      </c>
      <c r="E23" s="12" t="s">
        <v>15</v>
      </c>
      <c r="F23" s="160"/>
      <c r="G23" s="69">
        <f t="shared" si="3"/>
        <v>0</v>
      </c>
      <c r="H23" s="84"/>
      <c r="I23" s="84"/>
      <c r="J23" s="69">
        <f t="shared" si="4"/>
        <v>0</v>
      </c>
      <c r="K23" s="84"/>
      <c r="L23" s="69">
        <f t="shared" si="5"/>
        <v>0</v>
      </c>
      <c r="M23" s="219"/>
      <c r="N23" s="34"/>
      <c r="P23" s="34"/>
      <c r="R23" s="34"/>
    </row>
    <row r="24" spans="1:18" s="12" customFormat="1" x14ac:dyDescent="0.25">
      <c r="A24" s="238" t="s">
        <v>422</v>
      </c>
      <c r="B24" s="77" t="s">
        <v>159</v>
      </c>
      <c r="C24" s="18"/>
      <c r="D24" s="18">
        <v>1</v>
      </c>
      <c r="E24" s="12" t="s">
        <v>15</v>
      </c>
      <c r="F24" s="160"/>
      <c r="G24" s="69">
        <f t="shared" si="3"/>
        <v>0</v>
      </c>
      <c r="H24" s="84"/>
      <c r="I24" s="84"/>
      <c r="J24" s="69">
        <f t="shared" si="4"/>
        <v>0</v>
      </c>
      <c r="K24" s="84"/>
      <c r="L24" s="69">
        <f t="shared" si="5"/>
        <v>0</v>
      </c>
      <c r="M24" s="219"/>
      <c r="N24" s="34"/>
      <c r="P24" s="34"/>
      <c r="R24" s="34"/>
    </row>
    <row r="25" spans="1:18" s="12" customFormat="1" x14ac:dyDescent="0.25">
      <c r="A25" s="259" t="s">
        <v>439</v>
      </c>
      <c r="B25" s="12" t="s">
        <v>21</v>
      </c>
      <c r="D25" s="12">
        <v>1</v>
      </c>
      <c r="E25" s="12" t="s">
        <v>15</v>
      </c>
      <c r="F25" s="55"/>
      <c r="G25" s="69">
        <f t="shared" si="3"/>
        <v>0</v>
      </c>
      <c r="H25" s="49"/>
      <c r="I25" s="69"/>
      <c r="J25" s="69">
        <f t="shared" si="4"/>
        <v>0</v>
      </c>
      <c r="K25" s="49"/>
      <c r="L25" s="69">
        <f t="shared" si="5"/>
        <v>0</v>
      </c>
      <c r="M25" s="216"/>
      <c r="N25" s="85"/>
      <c r="P25" s="34"/>
      <c r="R25" s="34"/>
    </row>
    <row r="26" spans="1:18" s="12" customFormat="1" x14ac:dyDescent="0.25">
      <c r="A26" s="275"/>
      <c r="B26" s="12" t="s">
        <v>48</v>
      </c>
      <c r="D26" s="12">
        <v>1</v>
      </c>
      <c r="E26" s="12" t="s">
        <v>14</v>
      </c>
      <c r="F26" s="55"/>
      <c r="G26" s="69">
        <f t="shared" si="3"/>
        <v>0</v>
      </c>
      <c r="H26" s="49"/>
      <c r="I26" s="69"/>
      <c r="J26" s="69">
        <f t="shared" si="4"/>
        <v>0</v>
      </c>
      <c r="K26" s="49"/>
      <c r="L26" s="69">
        <f t="shared" si="5"/>
        <v>0</v>
      </c>
      <c r="M26" s="216"/>
      <c r="N26" s="85"/>
      <c r="P26" s="34"/>
      <c r="R26" s="34"/>
    </row>
    <row r="27" spans="1:18" s="12" customFormat="1" x14ac:dyDescent="0.25">
      <c r="A27" s="275"/>
      <c r="B27" s="12" t="s">
        <v>49</v>
      </c>
      <c r="D27" s="12">
        <v>3</v>
      </c>
      <c r="E27" s="12" t="s">
        <v>31</v>
      </c>
      <c r="F27" s="55"/>
      <c r="G27" s="69"/>
      <c r="H27" s="49"/>
      <c r="J27" s="69">
        <f>SUM(J19:J26)</f>
        <v>0</v>
      </c>
      <c r="K27" s="49"/>
      <c r="L27" s="69">
        <f>J27/100*D27</f>
        <v>0</v>
      </c>
      <c r="M27" s="216"/>
      <c r="N27" s="85"/>
      <c r="P27" s="34"/>
      <c r="R27" s="34"/>
    </row>
    <row r="28" spans="1:18" x14ac:dyDescent="0.25">
      <c r="A28" s="275"/>
      <c r="B28" s="208"/>
      <c r="C28" s="36"/>
      <c r="D28" s="36"/>
      <c r="E28" s="36"/>
      <c r="F28" s="280"/>
      <c r="G28" s="83"/>
      <c r="H28" s="83"/>
      <c r="I28" s="83"/>
      <c r="J28" s="83"/>
      <c r="K28" s="83"/>
      <c r="L28" s="209"/>
      <c r="M28" s="221"/>
      <c r="N28" s="85"/>
      <c r="P28" s="34"/>
      <c r="R28" s="34"/>
    </row>
    <row r="29" spans="1:18" x14ac:dyDescent="0.25">
      <c r="A29" s="238"/>
      <c r="B29" s="159" t="s">
        <v>145</v>
      </c>
      <c r="G29" s="80"/>
      <c r="J29" s="80"/>
      <c r="P29" s="34"/>
      <c r="R29" s="34"/>
    </row>
    <row r="30" spans="1:18" s="12" customFormat="1" x14ac:dyDescent="0.25">
      <c r="A30" s="237" t="s">
        <v>315</v>
      </c>
      <c r="B30" s="76" t="s">
        <v>452</v>
      </c>
      <c r="C30" s="18"/>
      <c r="D30" s="18">
        <v>1</v>
      </c>
      <c r="E30" s="12" t="s">
        <v>15</v>
      </c>
      <c r="F30" s="55"/>
      <c r="G30" s="69">
        <f t="shared" ref="G30:G56" si="6">F30*D30</f>
        <v>0</v>
      </c>
      <c r="H30" s="114"/>
      <c r="I30" s="69"/>
      <c r="J30" s="69">
        <f t="shared" ref="J30:J56" si="7">I30*D30</f>
        <v>0</v>
      </c>
      <c r="K30" s="114"/>
      <c r="L30" s="69">
        <f t="shared" ref="L30:L33" si="8">SUM(G30+J30)</f>
        <v>0</v>
      </c>
      <c r="M30" s="218"/>
      <c r="P30" s="34"/>
      <c r="R30" s="34"/>
    </row>
    <row r="31" spans="1:18" s="12" customFormat="1" x14ac:dyDescent="0.25">
      <c r="A31" s="276"/>
      <c r="B31" s="77" t="s">
        <v>228</v>
      </c>
      <c r="C31" s="18"/>
      <c r="D31" s="18">
        <v>4</v>
      </c>
      <c r="E31" s="12" t="s">
        <v>16</v>
      </c>
      <c r="F31" s="55"/>
      <c r="G31" s="69">
        <f t="shared" si="6"/>
        <v>0</v>
      </c>
      <c r="H31" s="114"/>
      <c r="I31" s="69"/>
      <c r="J31" s="69">
        <f t="shared" si="7"/>
        <v>0</v>
      </c>
      <c r="K31" s="114"/>
      <c r="L31" s="69">
        <f t="shared" si="8"/>
        <v>0</v>
      </c>
      <c r="M31" s="218"/>
      <c r="P31" s="34"/>
      <c r="R31" s="34"/>
    </row>
    <row r="32" spans="1:18" s="12" customFormat="1" x14ac:dyDescent="0.25">
      <c r="A32" s="238"/>
      <c r="B32" s="77" t="s">
        <v>46</v>
      </c>
      <c r="C32" s="18"/>
      <c r="D32" s="18">
        <v>10</v>
      </c>
      <c r="E32" s="12" t="s">
        <v>15</v>
      </c>
      <c r="F32" s="55"/>
      <c r="G32" s="69">
        <f t="shared" si="6"/>
        <v>0</v>
      </c>
      <c r="H32" s="84"/>
      <c r="I32" s="69"/>
      <c r="J32" s="69">
        <f t="shared" si="7"/>
        <v>0</v>
      </c>
      <c r="K32" s="84"/>
      <c r="L32" s="69">
        <f t="shared" si="8"/>
        <v>0</v>
      </c>
      <c r="M32" s="219"/>
      <c r="N32" s="85"/>
      <c r="P32" s="34"/>
      <c r="R32" s="34"/>
    </row>
    <row r="33" spans="1:18" x14ac:dyDescent="0.25">
      <c r="A33" s="238" t="s">
        <v>431</v>
      </c>
      <c r="B33" s="87" t="s">
        <v>146</v>
      </c>
      <c r="C33" s="36"/>
      <c r="D33" s="18">
        <v>1</v>
      </c>
      <c r="E33" s="87" t="s">
        <v>15</v>
      </c>
      <c r="F33" s="280"/>
      <c r="G33" s="69">
        <f t="shared" si="6"/>
        <v>0</v>
      </c>
      <c r="H33" s="114"/>
      <c r="I33" s="69"/>
      <c r="J33" s="69">
        <f t="shared" si="7"/>
        <v>0</v>
      </c>
      <c r="K33" s="114"/>
      <c r="L33" s="69">
        <f t="shared" si="8"/>
        <v>0</v>
      </c>
      <c r="M33" s="222"/>
      <c r="P33" s="34"/>
      <c r="R33" s="34"/>
    </row>
    <row r="34" spans="1:18" s="36" customFormat="1" ht="15" customHeight="1" x14ac:dyDescent="0.25">
      <c r="A34" s="238" t="s">
        <v>429</v>
      </c>
      <c r="B34" s="35" t="s">
        <v>229</v>
      </c>
      <c r="D34" s="18">
        <v>1</v>
      </c>
      <c r="E34" s="87" t="s">
        <v>15</v>
      </c>
      <c r="F34" s="75"/>
      <c r="G34" s="69">
        <f t="shared" si="6"/>
        <v>0</v>
      </c>
      <c r="H34" s="49"/>
      <c r="I34" s="55"/>
      <c r="J34" s="69">
        <f t="shared" si="7"/>
        <v>0</v>
      </c>
      <c r="K34" s="49"/>
      <c r="L34" s="69">
        <f>SUM(G34+J34)</f>
        <v>0</v>
      </c>
      <c r="M34" s="220"/>
      <c r="P34" s="34"/>
      <c r="R34" s="34"/>
    </row>
    <row r="35" spans="1:18" s="36" customFormat="1" ht="15" customHeight="1" x14ac:dyDescent="0.25">
      <c r="A35" s="238" t="s">
        <v>430</v>
      </c>
      <c r="B35" s="77" t="s">
        <v>230</v>
      </c>
      <c r="D35" s="18">
        <v>1</v>
      </c>
      <c r="E35" s="87" t="s">
        <v>15</v>
      </c>
      <c r="F35" s="75"/>
      <c r="G35" s="69">
        <f t="shared" si="6"/>
        <v>0</v>
      </c>
      <c r="H35" s="49"/>
      <c r="I35" s="69"/>
      <c r="J35" s="69">
        <f t="shared" si="7"/>
        <v>0</v>
      </c>
      <c r="K35" s="49"/>
      <c r="L35" s="69">
        <f>SUM(G35+J35)</f>
        <v>0</v>
      </c>
      <c r="M35" s="220"/>
      <c r="P35" s="34"/>
      <c r="R35" s="34"/>
    </row>
    <row r="36" spans="1:18" s="36" customFormat="1" ht="15" customHeight="1" x14ac:dyDescent="0.25">
      <c r="A36" s="275" t="s">
        <v>427</v>
      </c>
      <c r="B36" s="77" t="s">
        <v>210</v>
      </c>
      <c r="C36" s="18"/>
      <c r="D36" s="18">
        <v>1</v>
      </c>
      <c r="E36" s="12" t="s">
        <v>15</v>
      </c>
      <c r="F36" s="75"/>
      <c r="G36" s="69">
        <f t="shared" si="6"/>
        <v>0</v>
      </c>
      <c r="H36" s="49"/>
      <c r="I36" s="69"/>
      <c r="J36" s="69">
        <f t="shared" si="7"/>
        <v>0</v>
      </c>
      <c r="K36" s="49"/>
      <c r="L36" s="69">
        <f>SUM(G36+J36)</f>
        <v>0</v>
      </c>
      <c r="M36" s="220"/>
      <c r="P36" s="34"/>
      <c r="R36" s="34"/>
    </row>
    <row r="37" spans="1:18" s="36" customFormat="1" ht="15" customHeight="1" x14ac:dyDescent="0.25">
      <c r="A37" s="275" t="s">
        <v>427</v>
      </c>
      <c r="B37" s="77" t="s">
        <v>211</v>
      </c>
      <c r="D37" s="18">
        <v>1</v>
      </c>
      <c r="E37" s="87" t="s">
        <v>15</v>
      </c>
      <c r="F37" s="75"/>
      <c r="G37" s="69">
        <f t="shared" si="6"/>
        <v>0</v>
      </c>
      <c r="H37" s="49"/>
      <c r="I37" s="69"/>
      <c r="J37" s="69">
        <f t="shared" si="7"/>
        <v>0</v>
      </c>
      <c r="K37" s="49"/>
      <c r="L37" s="69">
        <f>SUM(G37+J37)</f>
        <v>0</v>
      </c>
      <c r="M37" s="220"/>
      <c r="P37" s="34"/>
      <c r="R37" s="34"/>
    </row>
    <row r="38" spans="1:18" s="12" customFormat="1" x14ac:dyDescent="0.25">
      <c r="A38" s="275" t="s">
        <v>426</v>
      </c>
      <c r="B38" s="77" t="s">
        <v>149</v>
      </c>
      <c r="C38" s="18"/>
      <c r="D38" s="18">
        <v>1</v>
      </c>
      <c r="E38" s="12" t="s">
        <v>15</v>
      </c>
      <c r="F38" s="55"/>
      <c r="G38" s="69">
        <f t="shared" si="6"/>
        <v>0</v>
      </c>
      <c r="H38" s="114"/>
      <c r="I38" s="69"/>
      <c r="J38" s="69">
        <f t="shared" si="7"/>
        <v>0</v>
      </c>
      <c r="K38" s="114"/>
      <c r="L38" s="69">
        <f t="shared" ref="L38:L39" si="9">SUM(G38+J38)</f>
        <v>0</v>
      </c>
      <c r="M38" s="218"/>
      <c r="P38" s="34"/>
      <c r="R38" s="34"/>
    </row>
    <row r="39" spans="1:18" s="12" customFormat="1" x14ac:dyDescent="0.25">
      <c r="A39" s="276" t="s">
        <v>425</v>
      </c>
      <c r="B39" s="77" t="s">
        <v>243</v>
      </c>
      <c r="C39" s="18"/>
      <c r="D39" s="18">
        <v>4</v>
      </c>
      <c r="E39" s="12" t="s">
        <v>15</v>
      </c>
      <c r="F39" s="55"/>
      <c r="G39" s="69">
        <f t="shared" si="6"/>
        <v>0</v>
      </c>
      <c r="H39" s="114"/>
      <c r="I39" s="69"/>
      <c r="J39" s="69">
        <f t="shared" si="7"/>
        <v>0</v>
      </c>
      <c r="K39" s="114"/>
      <c r="L39" s="69">
        <f t="shared" si="9"/>
        <v>0</v>
      </c>
      <c r="M39" s="218"/>
      <c r="P39" s="34"/>
      <c r="R39" s="34"/>
    </row>
    <row r="40" spans="1:18" s="12" customFormat="1" x14ac:dyDescent="0.25">
      <c r="A40" s="276" t="s">
        <v>428</v>
      </c>
      <c r="B40" s="12" t="s">
        <v>151</v>
      </c>
      <c r="D40" s="18">
        <v>1</v>
      </c>
      <c r="E40" s="12" t="s">
        <v>15</v>
      </c>
      <c r="F40" s="55"/>
      <c r="G40" s="69">
        <f t="shared" si="6"/>
        <v>0</v>
      </c>
      <c r="H40" s="49"/>
      <c r="I40" s="69"/>
      <c r="J40" s="69">
        <f t="shared" si="7"/>
        <v>0</v>
      </c>
      <c r="K40" s="49"/>
      <c r="L40" s="69">
        <f>SUM(G40+J40)</f>
        <v>0</v>
      </c>
      <c r="M40" s="216"/>
      <c r="N40" s="85"/>
      <c r="P40" s="34"/>
      <c r="R40" s="34"/>
    </row>
    <row r="41" spans="1:18" s="12" customFormat="1" x14ac:dyDescent="0.25">
      <c r="A41" s="276" t="s">
        <v>428</v>
      </c>
      <c r="B41" s="12" t="s">
        <v>152</v>
      </c>
      <c r="D41" s="18">
        <v>1</v>
      </c>
      <c r="E41" s="12" t="s">
        <v>15</v>
      </c>
      <c r="F41" s="55"/>
      <c r="G41" s="69">
        <f t="shared" si="6"/>
        <v>0</v>
      </c>
      <c r="H41" s="49"/>
      <c r="I41" s="69"/>
      <c r="J41" s="69">
        <f t="shared" si="7"/>
        <v>0</v>
      </c>
      <c r="K41" s="49"/>
      <c r="L41" s="69">
        <f>SUM(G41+J41)</f>
        <v>0</v>
      </c>
      <c r="M41" s="216"/>
      <c r="N41" s="85"/>
      <c r="P41" s="34"/>
      <c r="R41" s="34"/>
    </row>
    <row r="42" spans="1:18" s="12" customFormat="1" x14ac:dyDescent="0.25">
      <c r="A42" s="238" t="s">
        <v>424</v>
      </c>
      <c r="B42" s="77" t="s">
        <v>157</v>
      </c>
      <c r="C42" s="18"/>
      <c r="D42" s="18">
        <v>1</v>
      </c>
      <c r="E42" s="12" t="s">
        <v>15</v>
      </c>
      <c r="F42" s="160"/>
      <c r="G42" s="69">
        <f t="shared" si="6"/>
        <v>0</v>
      </c>
      <c r="H42" s="84"/>
      <c r="I42" s="84"/>
      <c r="J42" s="69">
        <f t="shared" si="7"/>
        <v>0</v>
      </c>
      <c r="K42" s="84"/>
      <c r="L42" s="69">
        <f t="shared" ref="L42" si="10">SUM(G42+J42)</f>
        <v>0</v>
      </c>
      <c r="M42" s="219"/>
      <c r="N42" s="34"/>
      <c r="P42" s="34"/>
      <c r="R42" s="34"/>
    </row>
    <row r="43" spans="1:18" s="12" customFormat="1" x14ac:dyDescent="0.25">
      <c r="A43" s="238" t="s">
        <v>423</v>
      </c>
      <c r="B43" s="77" t="s">
        <v>158</v>
      </c>
      <c r="C43" s="18"/>
      <c r="D43" s="18">
        <v>1</v>
      </c>
      <c r="E43" s="12" t="s">
        <v>15</v>
      </c>
      <c r="F43" s="160"/>
      <c r="G43" s="69">
        <f t="shared" si="6"/>
        <v>0</v>
      </c>
      <c r="H43" s="84"/>
      <c r="I43" s="84"/>
      <c r="J43" s="69">
        <f t="shared" si="7"/>
        <v>0</v>
      </c>
      <c r="K43" s="84"/>
      <c r="L43" s="69">
        <f>SUM(G43+J43)</f>
        <v>0</v>
      </c>
      <c r="M43" s="219"/>
      <c r="N43" s="34"/>
      <c r="P43" s="34"/>
      <c r="R43" s="34"/>
    </row>
    <row r="44" spans="1:18" s="12" customFormat="1" x14ac:dyDescent="0.25">
      <c r="A44" s="238" t="s">
        <v>422</v>
      </c>
      <c r="B44" s="77" t="s">
        <v>159</v>
      </c>
      <c r="C44" s="18"/>
      <c r="D44" s="18">
        <v>1</v>
      </c>
      <c r="E44" s="12" t="s">
        <v>15</v>
      </c>
      <c r="F44" s="160"/>
      <c r="G44" s="69">
        <f t="shared" si="6"/>
        <v>0</v>
      </c>
      <c r="H44" s="84"/>
      <c r="I44" s="84"/>
      <c r="J44" s="69">
        <f t="shared" si="7"/>
        <v>0</v>
      </c>
      <c r="K44" s="84"/>
      <c r="L44" s="69">
        <f>SUM(G44+J44)</f>
        <v>0</v>
      </c>
      <c r="M44" s="219"/>
      <c r="N44" s="34"/>
      <c r="P44" s="34"/>
      <c r="R44" s="34"/>
    </row>
    <row r="45" spans="1:18" s="36" customFormat="1" ht="15" customHeight="1" x14ac:dyDescent="0.25">
      <c r="A45" s="276" t="s">
        <v>417</v>
      </c>
      <c r="B45" s="77" t="s">
        <v>160</v>
      </c>
      <c r="D45" s="18">
        <v>1</v>
      </c>
      <c r="E45" s="87" t="s">
        <v>15</v>
      </c>
      <c r="F45" s="75"/>
      <c r="G45" s="69">
        <f t="shared" si="6"/>
        <v>0</v>
      </c>
      <c r="H45" s="49"/>
      <c r="I45" s="69"/>
      <c r="J45" s="69">
        <f t="shared" si="7"/>
        <v>0</v>
      </c>
      <c r="K45" s="49"/>
      <c r="L45" s="57">
        <f t="shared" ref="L45:L48" si="11">SUM(G45+J45)</f>
        <v>0</v>
      </c>
      <c r="M45" s="220"/>
      <c r="N45" s="85"/>
      <c r="P45" s="34"/>
      <c r="R45" s="34"/>
    </row>
    <row r="46" spans="1:18" s="36" customFormat="1" ht="15" customHeight="1" x14ac:dyDescent="0.25">
      <c r="A46" s="276" t="s">
        <v>418</v>
      </c>
      <c r="B46" s="77" t="s">
        <v>161</v>
      </c>
      <c r="D46" s="18">
        <v>1</v>
      </c>
      <c r="E46" s="87" t="s">
        <v>15</v>
      </c>
      <c r="F46" s="75"/>
      <c r="G46" s="69">
        <f t="shared" si="6"/>
        <v>0</v>
      </c>
      <c r="H46" s="49"/>
      <c r="I46" s="69"/>
      <c r="J46" s="69">
        <f t="shared" si="7"/>
        <v>0</v>
      </c>
      <c r="K46" s="49"/>
      <c r="L46" s="57">
        <f t="shared" si="11"/>
        <v>0</v>
      </c>
      <c r="M46" s="220"/>
      <c r="N46" s="85"/>
      <c r="P46" s="34"/>
      <c r="R46" s="34"/>
    </row>
    <row r="47" spans="1:18" s="36" customFormat="1" ht="15" customHeight="1" x14ac:dyDescent="0.25">
      <c r="A47" s="276" t="s">
        <v>419</v>
      </c>
      <c r="B47" s="77" t="s">
        <v>162</v>
      </c>
      <c r="D47" s="18">
        <v>1</v>
      </c>
      <c r="E47" s="87" t="s">
        <v>15</v>
      </c>
      <c r="F47" s="75"/>
      <c r="G47" s="69">
        <f t="shared" si="6"/>
        <v>0</v>
      </c>
      <c r="H47" s="49"/>
      <c r="I47" s="69"/>
      <c r="J47" s="69">
        <f t="shared" si="7"/>
        <v>0</v>
      </c>
      <c r="K47" s="49"/>
      <c r="L47" s="57">
        <f t="shared" si="11"/>
        <v>0</v>
      </c>
      <c r="M47" s="220"/>
      <c r="N47" s="85"/>
      <c r="P47" s="34"/>
      <c r="R47" s="34"/>
    </row>
    <row r="48" spans="1:18" s="36" customFormat="1" ht="15" customHeight="1" x14ac:dyDescent="0.25">
      <c r="A48" s="276" t="s">
        <v>419</v>
      </c>
      <c r="B48" s="77" t="s">
        <v>163</v>
      </c>
      <c r="D48" s="18">
        <v>1</v>
      </c>
      <c r="E48" s="87" t="s">
        <v>15</v>
      </c>
      <c r="F48" s="75"/>
      <c r="G48" s="69">
        <f t="shared" si="6"/>
        <v>0</v>
      </c>
      <c r="H48" s="49"/>
      <c r="I48" s="69"/>
      <c r="J48" s="69">
        <f t="shared" si="7"/>
        <v>0</v>
      </c>
      <c r="K48" s="49"/>
      <c r="L48" s="57">
        <f t="shared" si="11"/>
        <v>0</v>
      </c>
      <c r="M48" s="220"/>
      <c r="N48" s="85"/>
      <c r="P48" s="34"/>
      <c r="R48" s="34"/>
    </row>
    <row r="49" spans="1:18" s="12" customFormat="1" x14ac:dyDescent="0.25">
      <c r="A49" s="238" t="s">
        <v>420</v>
      </c>
      <c r="B49" s="12" t="s">
        <v>164</v>
      </c>
      <c r="D49" s="18">
        <v>2</v>
      </c>
      <c r="E49" s="12" t="s">
        <v>15</v>
      </c>
      <c r="F49" s="55"/>
      <c r="G49" s="69">
        <f t="shared" si="6"/>
        <v>0</v>
      </c>
      <c r="H49" s="49"/>
      <c r="I49" s="69"/>
      <c r="J49" s="69">
        <f t="shared" si="7"/>
        <v>0</v>
      </c>
      <c r="K49" s="49"/>
      <c r="L49" s="69">
        <f>SUM(G49+J49)</f>
        <v>0</v>
      </c>
      <c r="M49" s="216"/>
      <c r="N49" s="85"/>
      <c r="P49" s="34"/>
      <c r="R49" s="34"/>
    </row>
    <row r="50" spans="1:18" s="12" customFormat="1" x14ac:dyDescent="0.25">
      <c r="A50" s="238" t="s">
        <v>420</v>
      </c>
      <c r="B50" s="12" t="s">
        <v>165</v>
      </c>
      <c r="D50" s="18">
        <v>1</v>
      </c>
      <c r="E50" s="12" t="s">
        <v>15</v>
      </c>
      <c r="F50" s="55"/>
      <c r="G50" s="69">
        <f t="shared" si="6"/>
        <v>0</v>
      </c>
      <c r="H50" s="49"/>
      <c r="I50" s="69"/>
      <c r="J50" s="69">
        <f t="shared" si="7"/>
        <v>0</v>
      </c>
      <c r="K50" s="49"/>
      <c r="L50" s="69">
        <f t="shared" ref="L50:L56" si="12">SUM(G50+J50)</f>
        <v>0</v>
      </c>
      <c r="M50" s="216"/>
      <c r="N50" s="85"/>
      <c r="P50" s="34"/>
      <c r="R50" s="34"/>
    </row>
    <row r="51" spans="1:18" x14ac:dyDescent="0.25">
      <c r="A51" s="238" t="s">
        <v>437</v>
      </c>
      <c r="B51" s="87" t="s">
        <v>166</v>
      </c>
      <c r="D51" s="18">
        <v>1</v>
      </c>
      <c r="E51" s="87" t="s">
        <v>15</v>
      </c>
      <c r="G51" s="69">
        <f t="shared" si="6"/>
        <v>0</v>
      </c>
      <c r="I51" s="69"/>
      <c r="J51" s="69">
        <f t="shared" si="7"/>
        <v>0</v>
      </c>
      <c r="L51" s="57">
        <f t="shared" si="12"/>
        <v>0</v>
      </c>
      <c r="M51" s="223"/>
      <c r="N51" s="85"/>
      <c r="P51" s="34"/>
      <c r="R51" s="34"/>
    </row>
    <row r="52" spans="1:18" s="36" customFormat="1" ht="15" customHeight="1" x14ac:dyDescent="0.25">
      <c r="A52" s="238" t="s">
        <v>434</v>
      </c>
      <c r="B52" s="77" t="s">
        <v>168</v>
      </c>
      <c r="D52" s="18">
        <v>1</v>
      </c>
      <c r="E52" s="87" t="s">
        <v>15</v>
      </c>
      <c r="F52" s="75"/>
      <c r="G52" s="69">
        <f t="shared" si="6"/>
        <v>0</v>
      </c>
      <c r="H52" s="49"/>
      <c r="I52" s="69"/>
      <c r="J52" s="69">
        <f t="shared" si="7"/>
        <v>0</v>
      </c>
      <c r="K52" s="49"/>
      <c r="L52" s="57">
        <f t="shared" si="12"/>
        <v>0</v>
      </c>
      <c r="M52" s="220"/>
      <c r="N52" s="85"/>
      <c r="P52" s="34"/>
      <c r="R52" s="34"/>
    </row>
    <row r="53" spans="1:18" s="36" customFormat="1" ht="15" customHeight="1" x14ac:dyDescent="0.25">
      <c r="A53" s="276" t="s">
        <v>346</v>
      </c>
      <c r="B53" s="77" t="s">
        <v>167</v>
      </c>
      <c r="D53" s="18">
        <v>1</v>
      </c>
      <c r="E53" s="87" t="s">
        <v>15</v>
      </c>
      <c r="F53" s="75"/>
      <c r="G53" s="69">
        <f t="shared" si="6"/>
        <v>0</v>
      </c>
      <c r="H53" s="57"/>
      <c r="I53" s="69"/>
      <c r="J53" s="69">
        <f t="shared" si="7"/>
        <v>0</v>
      </c>
      <c r="K53" s="57"/>
      <c r="L53" s="57">
        <f t="shared" si="12"/>
        <v>0</v>
      </c>
      <c r="M53" s="220"/>
      <c r="P53" s="34"/>
      <c r="R53" s="34"/>
    </row>
    <row r="54" spans="1:18" x14ac:dyDescent="0.25">
      <c r="A54" s="238"/>
      <c r="B54" s="87" t="s">
        <v>47</v>
      </c>
      <c r="D54" s="87">
        <v>1</v>
      </c>
      <c r="E54" s="87" t="s">
        <v>14</v>
      </c>
      <c r="F54" s="55"/>
      <c r="G54" s="69">
        <f t="shared" si="6"/>
        <v>0</v>
      </c>
      <c r="H54" s="49"/>
      <c r="I54" s="69"/>
      <c r="J54" s="69">
        <f t="shared" si="7"/>
        <v>0</v>
      </c>
      <c r="K54" s="49"/>
      <c r="L54" s="57">
        <f t="shared" si="12"/>
        <v>0</v>
      </c>
      <c r="M54" s="224"/>
      <c r="N54" s="85"/>
      <c r="P54" s="34"/>
      <c r="R54" s="34"/>
    </row>
    <row r="55" spans="1:18" s="12" customFormat="1" x14ac:dyDescent="0.25">
      <c r="A55" s="259" t="s">
        <v>439</v>
      </c>
      <c r="B55" s="12" t="s">
        <v>21</v>
      </c>
      <c r="D55" s="12">
        <v>1</v>
      </c>
      <c r="E55" s="12" t="s">
        <v>15</v>
      </c>
      <c r="F55" s="55"/>
      <c r="G55" s="69">
        <f t="shared" si="6"/>
        <v>0</v>
      </c>
      <c r="H55" s="49"/>
      <c r="I55" s="69"/>
      <c r="J55" s="69">
        <f t="shared" si="7"/>
        <v>0</v>
      </c>
      <c r="K55" s="49"/>
      <c r="L55" s="57">
        <f t="shared" si="12"/>
        <v>0</v>
      </c>
      <c r="M55" s="216"/>
      <c r="N55" s="85"/>
      <c r="P55" s="34"/>
      <c r="R55" s="34"/>
    </row>
    <row r="56" spans="1:18" s="12" customFormat="1" x14ac:dyDescent="0.25">
      <c r="A56" s="238"/>
      <c r="B56" s="12" t="s">
        <v>48</v>
      </c>
      <c r="D56" s="12">
        <v>1</v>
      </c>
      <c r="E56" s="12" t="s">
        <v>14</v>
      </c>
      <c r="F56" s="55"/>
      <c r="G56" s="69">
        <f t="shared" si="6"/>
        <v>0</v>
      </c>
      <c r="H56" s="49"/>
      <c r="I56" s="69"/>
      <c r="J56" s="69">
        <f t="shared" si="7"/>
        <v>0</v>
      </c>
      <c r="K56" s="49"/>
      <c r="L56" s="57">
        <f t="shared" si="12"/>
        <v>0</v>
      </c>
      <c r="M56" s="216"/>
      <c r="N56" s="85"/>
      <c r="P56" s="34"/>
      <c r="R56" s="34"/>
    </row>
    <row r="57" spans="1:18" s="12" customFormat="1" x14ac:dyDescent="0.25">
      <c r="A57" s="238"/>
      <c r="B57" s="12" t="s">
        <v>49</v>
      </c>
      <c r="D57" s="12">
        <v>3</v>
      </c>
      <c r="E57" s="12" t="s">
        <v>31</v>
      </c>
      <c r="F57" s="55"/>
      <c r="G57" s="69"/>
      <c r="H57" s="49"/>
      <c r="J57" s="69">
        <f>SUM(J30:J56)</f>
        <v>0</v>
      </c>
      <c r="K57" s="49"/>
      <c r="L57" s="69">
        <f>J57/100*D57</f>
        <v>0</v>
      </c>
      <c r="M57" s="216"/>
      <c r="N57" s="85"/>
      <c r="P57" s="34"/>
      <c r="R57" s="34"/>
    </row>
    <row r="58" spans="1:18" x14ac:dyDescent="0.25">
      <c r="A58" s="238"/>
      <c r="B58" s="144"/>
      <c r="G58" s="80"/>
      <c r="J58" s="80"/>
      <c r="P58" s="34"/>
      <c r="R58" s="34"/>
    </row>
    <row r="59" spans="1:18" x14ac:dyDescent="0.25">
      <c r="A59" s="238"/>
      <c r="B59" s="159" t="s">
        <v>176</v>
      </c>
      <c r="G59" s="80"/>
      <c r="J59" s="80"/>
      <c r="P59" s="34"/>
      <c r="R59" s="34"/>
    </row>
    <row r="60" spans="1:18" s="12" customFormat="1" x14ac:dyDescent="0.25">
      <c r="A60" s="237" t="s">
        <v>315</v>
      </c>
      <c r="B60" s="76" t="s">
        <v>451</v>
      </c>
      <c r="C60" s="18"/>
      <c r="D60" s="18">
        <v>1</v>
      </c>
      <c r="E60" s="12" t="s">
        <v>15</v>
      </c>
      <c r="F60" s="55"/>
      <c r="G60" s="69">
        <f t="shared" ref="G60:G73" si="13">F60*D60</f>
        <v>0</v>
      </c>
      <c r="H60" s="114"/>
      <c r="I60" s="69"/>
      <c r="J60" s="69">
        <f t="shared" ref="J60:J73" si="14">I60*D60</f>
        <v>0</v>
      </c>
      <c r="K60" s="114"/>
      <c r="L60" s="69">
        <f t="shared" ref="L60:L73" si="15">SUM(G60+J60)</f>
        <v>0</v>
      </c>
      <c r="M60" s="218"/>
      <c r="P60" s="34"/>
      <c r="R60" s="34"/>
    </row>
    <row r="61" spans="1:18" s="12" customFormat="1" x14ac:dyDescent="0.25">
      <c r="A61" s="277"/>
      <c r="B61" s="77" t="s">
        <v>228</v>
      </c>
      <c r="C61" s="18"/>
      <c r="D61" s="18">
        <v>4</v>
      </c>
      <c r="E61" s="12" t="s">
        <v>16</v>
      </c>
      <c r="F61" s="55"/>
      <c r="G61" s="69">
        <f t="shared" si="13"/>
        <v>0</v>
      </c>
      <c r="H61" s="114"/>
      <c r="I61" s="69"/>
      <c r="J61" s="69">
        <f t="shared" si="14"/>
        <v>0</v>
      </c>
      <c r="K61" s="114"/>
      <c r="L61" s="69">
        <f t="shared" si="15"/>
        <v>0</v>
      </c>
      <c r="M61" s="218"/>
      <c r="P61" s="34"/>
      <c r="R61" s="34"/>
    </row>
    <row r="62" spans="1:18" s="12" customFormat="1" x14ac:dyDescent="0.25">
      <c r="A62" s="275"/>
      <c r="B62" s="77" t="s">
        <v>46</v>
      </c>
      <c r="C62" s="18"/>
      <c r="D62" s="18">
        <v>8</v>
      </c>
      <c r="E62" s="12" t="s">
        <v>15</v>
      </c>
      <c r="F62" s="55"/>
      <c r="G62" s="69">
        <f t="shared" si="13"/>
        <v>0</v>
      </c>
      <c r="H62" s="84"/>
      <c r="I62" s="69"/>
      <c r="J62" s="69">
        <f t="shared" si="14"/>
        <v>0</v>
      </c>
      <c r="K62" s="84"/>
      <c r="L62" s="69">
        <f t="shared" si="15"/>
        <v>0</v>
      </c>
      <c r="M62" s="219"/>
      <c r="N62" s="85"/>
      <c r="P62" s="34"/>
      <c r="R62" s="34"/>
    </row>
    <row r="63" spans="1:18" s="36" customFormat="1" ht="15" customHeight="1" x14ac:dyDescent="0.25">
      <c r="A63" s="238" t="s">
        <v>432</v>
      </c>
      <c r="B63" s="77" t="s">
        <v>80</v>
      </c>
      <c r="D63" s="18">
        <v>4</v>
      </c>
      <c r="E63" s="87" t="s">
        <v>15</v>
      </c>
      <c r="F63" s="75"/>
      <c r="G63" s="69">
        <f t="shared" si="13"/>
        <v>0</v>
      </c>
      <c r="H63" s="49"/>
      <c r="I63" s="69"/>
      <c r="J63" s="69">
        <f t="shared" si="14"/>
        <v>0</v>
      </c>
      <c r="K63" s="49"/>
      <c r="L63" s="69">
        <f t="shared" si="15"/>
        <v>0</v>
      </c>
      <c r="M63" s="220"/>
      <c r="P63" s="34"/>
      <c r="R63" s="34"/>
    </row>
    <row r="64" spans="1:18" s="36" customFormat="1" ht="15" customHeight="1" x14ac:dyDescent="0.25">
      <c r="A64" s="238" t="s">
        <v>430</v>
      </c>
      <c r="B64" s="77" t="s">
        <v>81</v>
      </c>
      <c r="D64" s="18">
        <v>3</v>
      </c>
      <c r="E64" s="87" t="s">
        <v>15</v>
      </c>
      <c r="F64" s="75"/>
      <c r="G64" s="69">
        <f t="shared" si="13"/>
        <v>0</v>
      </c>
      <c r="H64" s="49"/>
      <c r="I64" s="69"/>
      <c r="J64" s="69">
        <f t="shared" si="14"/>
        <v>0</v>
      </c>
      <c r="K64" s="49"/>
      <c r="L64" s="69">
        <f t="shared" si="15"/>
        <v>0</v>
      </c>
      <c r="M64" s="220"/>
      <c r="P64" s="34"/>
      <c r="R64" s="34"/>
    </row>
    <row r="65" spans="1:18" s="36" customFormat="1" ht="15" customHeight="1" x14ac:dyDescent="0.25">
      <c r="A65" s="275" t="s">
        <v>427</v>
      </c>
      <c r="B65" s="77" t="s">
        <v>232</v>
      </c>
      <c r="D65" s="18">
        <v>1</v>
      </c>
      <c r="E65" s="87" t="s">
        <v>15</v>
      </c>
      <c r="F65" s="75"/>
      <c r="G65" s="69">
        <f t="shared" si="13"/>
        <v>0</v>
      </c>
      <c r="H65" s="49"/>
      <c r="I65" s="69"/>
      <c r="J65" s="69">
        <f t="shared" si="14"/>
        <v>0</v>
      </c>
      <c r="K65" s="49"/>
      <c r="L65" s="69">
        <f t="shared" si="15"/>
        <v>0</v>
      </c>
      <c r="M65" s="220"/>
      <c r="P65" s="34"/>
      <c r="R65" s="34"/>
    </row>
    <row r="66" spans="1:18" s="12" customFormat="1" x14ac:dyDescent="0.25">
      <c r="A66" s="276" t="s">
        <v>425</v>
      </c>
      <c r="B66" s="77" t="s">
        <v>212</v>
      </c>
      <c r="C66" s="18"/>
      <c r="D66" s="18">
        <v>9</v>
      </c>
      <c r="E66" s="12" t="s">
        <v>15</v>
      </c>
      <c r="F66" s="55"/>
      <c r="G66" s="69">
        <f t="shared" si="13"/>
        <v>0</v>
      </c>
      <c r="H66" s="114"/>
      <c r="I66" s="69"/>
      <c r="J66" s="69">
        <f t="shared" si="14"/>
        <v>0</v>
      </c>
      <c r="K66" s="114"/>
      <c r="L66" s="69">
        <f t="shared" si="15"/>
        <v>0</v>
      </c>
      <c r="M66" s="218"/>
      <c r="P66" s="34"/>
      <c r="R66" s="34"/>
    </row>
    <row r="67" spans="1:18" s="12" customFormat="1" x14ac:dyDescent="0.25">
      <c r="A67" s="276" t="s">
        <v>425</v>
      </c>
      <c r="B67" s="77" t="s">
        <v>231</v>
      </c>
      <c r="C67" s="18"/>
      <c r="D67" s="18">
        <v>3</v>
      </c>
      <c r="E67" s="12" t="s">
        <v>15</v>
      </c>
      <c r="F67" s="55"/>
      <c r="G67" s="69">
        <f t="shared" si="13"/>
        <v>0</v>
      </c>
      <c r="H67" s="114"/>
      <c r="I67" s="69"/>
      <c r="J67" s="69">
        <f t="shared" si="14"/>
        <v>0</v>
      </c>
      <c r="K67" s="114"/>
      <c r="L67" s="69">
        <f t="shared" si="15"/>
        <v>0</v>
      </c>
      <c r="M67" s="218"/>
      <c r="P67" s="34"/>
      <c r="R67" s="34"/>
    </row>
    <row r="68" spans="1:18" s="12" customFormat="1" x14ac:dyDescent="0.25">
      <c r="A68" s="275" t="s">
        <v>426</v>
      </c>
      <c r="B68" s="77" t="s">
        <v>213</v>
      </c>
      <c r="C68" s="18"/>
      <c r="D68" s="18">
        <v>4</v>
      </c>
      <c r="E68" s="12" t="s">
        <v>15</v>
      </c>
      <c r="F68" s="55"/>
      <c r="G68" s="69">
        <f t="shared" si="13"/>
        <v>0</v>
      </c>
      <c r="H68" s="114"/>
      <c r="I68" s="69"/>
      <c r="J68" s="69">
        <f t="shared" si="14"/>
        <v>0</v>
      </c>
      <c r="K68" s="114"/>
      <c r="L68" s="69">
        <f t="shared" si="15"/>
        <v>0</v>
      </c>
      <c r="M68" s="218"/>
      <c r="P68" s="34"/>
      <c r="R68" s="34"/>
    </row>
    <row r="69" spans="1:18" s="12" customFormat="1" x14ac:dyDescent="0.25">
      <c r="A69" s="238" t="s">
        <v>423</v>
      </c>
      <c r="B69" s="77" t="s">
        <v>158</v>
      </c>
      <c r="C69" s="18"/>
      <c r="D69" s="18">
        <v>1</v>
      </c>
      <c r="E69" s="12" t="s">
        <v>15</v>
      </c>
      <c r="F69" s="160"/>
      <c r="G69" s="69">
        <f t="shared" si="13"/>
        <v>0</v>
      </c>
      <c r="H69" s="84"/>
      <c r="I69" s="84"/>
      <c r="J69" s="69">
        <f t="shared" si="14"/>
        <v>0</v>
      </c>
      <c r="K69" s="84"/>
      <c r="L69" s="69">
        <f t="shared" si="15"/>
        <v>0</v>
      </c>
      <c r="M69" s="219"/>
      <c r="N69" s="34"/>
      <c r="P69" s="34"/>
      <c r="R69" s="34"/>
    </row>
    <row r="70" spans="1:18" s="12" customFormat="1" x14ac:dyDescent="0.25">
      <c r="A70" s="238" t="s">
        <v>422</v>
      </c>
      <c r="B70" s="77" t="s">
        <v>159</v>
      </c>
      <c r="C70" s="18"/>
      <c r="D70" s="18">
        <v>1</v>
      </c>
      <c r="E70" s="12" t="s">
        <v>15</v>
      </c>
      <c r="F70" s="160"/>
      <c r="G70" s="69">
        <f t="shared" si="13"/>
        <v>0</v>
      </c>
      <c r="H70" s="84"/>
      <c r="I70" s="84"/>
      <c r="J70" s="69">
        <f t="shared" si="14"/>
        <v>0</v>
      </c>
      <c r="K70" s="84"/>
      <c r="L70" s="69">
        <f t="shared" si="15"/>
        <v>0</v>
      </c>
      <c r="M70" s="219"/>
      <c r="N70" s="34"/>
      <c r="P70" s="34"/>
      <c r="R70" s="34"/>
    </row>
    <row r="71" spans="1:18" x14ac:dyDescent="0.25">
      <c r="A71" s="275"/>
      <c r="B71" s="87" t="s">
        <v>47</v>
      </c>
      <c r="D71" s="87">
        <v>1</v>
      </c>
      <c r="E71" s="87" t="s">
        <v>14</v>
      </c>
      <c r="F71" s="55"/>
      <c r="G71" s="69">
        <f t="shared" si="13"/>
        <v>0</v>
      </c>
      <c r="H71" s="49"/>
      <c r="I71" s="69"/>
      <c r="J71" s="69">
        <f t="shared" si="14"/>
        <v>0</v>
      </c>
      <c r="K71" s="49"/>
      <c r="L71" s="69">
        <f t="shared" si="15"/>
        <v>0</v>
      </c>
      <c r="M71" s="224"/>
      <c r="N71" s="85"/>
      <c r="P71" s="34"/>
      <c r="R71" s="34"/>
    </row>
    <row r="72" spans="1:18" s="12" customFormat="1" x14ac:dyDescent="0.25">
      <c r="A72" s="259" t="s">
        <v>439</v>
      </c>
      <c r="B72" s="12" t="s">
        <v>21</v>
      </c>
      <c r="D72" s="12">
        <v>1</v>
      </c>
      <c r="E72" s="12" t="s">
        <v>15</v>
      </c>
      <c r="F72" s="55"/>
      <c r="G72" s="69">
        <f t="shared" si="13"/>
        <v>0</v>
      </c>
      <c r="H72" s="49"/>
      <c r="I72" s="69"/>
      <c r="J72" s="69">
        <f t="shared" si="14"/>
        <v>0</v>
      </c>
      <c r="K72" s="49"/>
      <c r="L72" s="69">
        <f t="shared" si="15"/>
        <v>0</v>
      </c>
      <c r="M72" s="216"/>
      <c r="N72" s="85"/>
      <c r="P72" s="34"/>
      <c r="R72" s="34"/>
    </row>
    <row r="73" spans="1:18" s="12" customFormat="1" x14ac:dyDescent="0.25">
      <c r="A73" s="237"/>
      <c r="B73" s="12" t="s">
        <v>48</v>
      </c>
      <c r="D73" s="12">
        <v>1</v>
      </c>
      <c r="E73" s="12" t="s">
        <v>14</v>
      </c>
      <c r="F73" s="55"/>
      <c r="G73" s="69">
        <f t="shared" si="13"/>
        <v>0</v>
      </c>
      <c r="H73" s="49"/>
      <c r="I73" s="69"/>
      <c r="J73" s="69">
        <f t="shared" si="14"/>
        <v>0</v>
      </c>
      <c r="K73" s="49"/>
      <c r="L73" s="69">
        <f t="shared" si="15"/>
        <v>0</v>
      </c>
      <c r="M73" s="216"/>
      <c r="N73" s="85"/>
      <c r="P73" s="34"/>
      <c r="R73" s="34"/>
    </row>
    <row r="74" spans="1:18" s="12" customFormat="1" x14ac:dyDescent="0.25">
      <c r="A74" s="237"/>
      <c r="B74" s="12" t="s">
        <v>49</v>
      </c>
      <c r="D74" s="12">
        <v>3</v>
      </c>
      <c r="E74" s="12" t="s">
        <v>31</v>
      </c>
      <c r="F74" s="55"/>
      <c r="G74" s="69"/>
      <c r="H74" s="49"/>
      <c r="J74" s="69">
        <f>SUM(J60:J73)</f>
        <v>0</v>
      </c>
      <c r="K74" s="49"/>
      <c r="L74" s="69">
        <f>J74/100*D74</f>
        <v>0</v>
      </c>
      <c r="M74" s="216"/>
      <c r="N74" s="85"/>
      <c r="P74" s="34"/>
      <c r="R74" s="34"/>
    </row>
    <row r="75" spans="1:18" x14ac:dyDescent="0.25">
      <c r="A75" s="237"/>
      <c r="B75" s="144"/>
      <c r="G75" s="80"/>
      <c r="J75" s="80"/>
      <c r="P75" s="34"/>
      <c r="R75" s="34"/>
    </row>
    <row r="76" spans="1:18" x14ac:dyDescent="0.25">
      <c r="A76" s="275"/>
      <c r="B76" s="159" t="s">
        <v>214</v>
      </c>
      <c r="G76" s="80"/>
      <c r="J76" s="80"/>
      <c r="P76" s="34"/>
      <c r="R76" s="34"/>
    </row>
    <row r="77" spans="1:18" s="12" customFormat="1" x14ac:dyDescent="0.25">
      <c r="A77" s="237" t="s">
        <v>315</v>
      </c>
      <c r="B77" s="76" t="s">
        <v>451</v>
      </c>
      <c r="C77" s="18"/>
      <c r="D77" s="18">
        <v>1</v>
      </c>
      <c r="E77" s="12" t="s">
        <v>15</v>
      </c>
      <c r="F77" s="55"/>
      <c r="G77" s="69">
        <f t="shared" ref="G77:G88" si="16">F77*D77</f>
        <v>0</v>
      </c>
      <c r="H77" s="114"/>
      <c r="I77" s="69"/>
      <c r="J77" s="69">
        <f t="shared" ref="J77:J88" si="17">I77*D77</f>
        <v>0</v>
      </c>
      <c r="K77" s="114"/>
      <c r="L77" s="69">
        <f t="shared" ref="L77:L88" si="18">SUM(G77+J77)</f>
        <v>0</v>
      </c>
      <c r="M77" s="218"/>
      <c r="P77" s="34"/>
      <c r="R77" s="34"/>
    </row>
    <row r="78" spans="1:18" s="12" customFormat="1" x14ac:dyDescent="0.25">
      <c r="A78" s="275"/>
      <c r="B78" s="77" t="s">
        <v>228</v>
      </c>
      <c r="C78" s="18"/>
      <c r="D78" s="18">
        <v>4</v>
      </c>
      <c r="E78" s="12" t="s">
        <v>16</v>
      </c>
      <c r="F78" s="55"/>
      <c r="G78" s="69">
        <f t="shared" si="16"/>
        <v>0</v>
      </c>
      <c r="H78" s="114"/>
      <c r="I78" s="69"/>
      <c r="J78" s="69">
        <f t="shared" si="17"/>
        <v>0</v>
      </c>
      <c r="K78" s="114"/>
      <c r="L78" s="69">
        <f t="shared" si="18"/>
        <v>0</v>
      </c>
      <c r="M78" s="218"/>
      <c r="P78" s="34"/>
      <c r="R78" s="34"/>
    </row>
    <row r="79" spans="1:18" s="12" customFormat="1" x14ac:dyDescent="0.25">
      <c r="A79" s="237"/>
      <c r="B79" s="77" t="s">
        <v>46</v>
      </c>
      <c r="C79" s="18"/>
      <c r="D79" s="18">
        <v>8</v>
      </c>
      <c r="E79" s="12" t="s">
        <v>15</v>
      </c>
      <c r="F79" s="55"/>
      <c r="G79" s="69">
        <f t="shared" si="16"/>
        <v>0</v>
      </c>
      <c r="H79" s="84"/>
      <c r="I79" s="69"/>
      <c r="J79" s="69">
        <f t="shared" si="17"/>
        <v>0</v>
      </c>
      <c r="K79" s="84"/>
      <c r="L79" s="69">
        <f t="shared" si="18"/>
        <v>0</v>
      </c>
      <c r="M79" s="219"/>
      <c r="N79" s="85"/>
      <c r="P79" s="34"/>
      <c r="R79" s="34"/>
    </row>
    <row r="80" spans="1:18" s="36" customFormat="1" ht="15" customHeight="1" x14ac:dyDescent="0.25">
      <c r="A80" s="238" t="s">
        <v>432</v>
      </c>
      <c r="B80" s="77" t="s">
        <v>80</v>
      </c>
      <c r="D80" s="18">
        <v>4</v>
      </c>
      <c r="E80" s="87" t="s">
        <v>15</v>
      </c>
      <c r="F80" s="75"/>
      <c r="G80" s="69">
        <f t="shared" si="16"/>
        <v>0</v>
      </c>
      <c r="H80" s="49"/>
      <c r="I80" s="69"/>
      <c r="J80" s="69">
        <f t="shared" si="17"/>
        <v>0</v>
      </c>
      <c r="K80" s="49"/>
      <c r="L80" s="69">
        <f t="shared" si="18"/>
        <v>0</v>
      </c>
      <c r="M80" s="220"/>
      <c r="P80" s="34"/>
      <c r="R80" s="34"/>
    </row>
    <row r="81" spans="1:18" s="36" customFormat="1" ht="15" customHeight="1" x14ac:dyDescent="0.25">
      <c r="A81" s="238" t="s">
        <v>430</v>
      </c>
      <c r="B81" s="77" t="s">
        <v>81</v>
      </c>
      <c r="D81" s="18">
        <v>4</v>
      </c>
      <c r="E81" s="87" t="s">
        <v>15</v>
      </c>
      <c r="F81" s="75"/>
      <c r="G81" s="69">
        <f t="shared" si="16"/>
        <v>0</v>
      </c>
      <c r="H81" s="49"/>
      <c r="I81" s="69"/>
      <c r="J81" s="69">
        <f t="shared" si="17"/>
        <v>0</v>
      </c>
      <c r="K81" s="49"/>
      <c r="L81" s="69">
        <f t="shared" si="18"/>
        <v>0</v>
      </c>
      <c r="M81" s="220"/>
      <c r="P81" s="34"/>
      <c r="R81" s="34"/>
    </row>
    <row r="82" spans="1:18" s="12" customFormat="1" x14ac:dyDescent="0.25">
      <c r="A82" s="276" t="s">
        <v>425</v>
      </c>
      <c r="B82" s="77" t="s">
        <v>212</v>
      </c>
      <c r="C82" s="18"/>
      <c r="D82" s="18">
        <v>3</v>
      </c>
      <c r="E82" s="12" t="s">
        <v>15</v>
      </c>
      <c r="F82" s="55"/>
      <c r="G82" s="69">
        <f t="shared" si="16"/>
        <v>0</v>
      </c>
      <c r="H82" s="114"/>
      <c r="I82" s="69"/>
      <c r="J82" s="69">
        <f t="shared" si="17"/>
        <v>0</v>
      </c>
      <c r="K82" s="114"/>
      <c r="L82" s="69">
        <f t="shared" si="18"/>
        <v>0</v>
      </c>
      <c r="M82" s="218"/>
      <c r="P82" s="34"/>
      <c r="R82" s="34"/>
    </row>
    <row r="83" spans="1:18" s="12" customFormat="1" x14ac:dyDescent="0.25">
      <c r="A83" s="275" t="s">
        <v>426</v>
      </c>
      <c r="B83" s="77" t="s">
        <v>213</v>
      </c>
      <c r="C83" s="18"/>
      <c r="D83" s="18">
        <v>1</v>
      </c>
      <c r="E83" s="12" t="s">
        <v>15</v>
      </c>
      <c r="F83" s="55"/>
      <c r="G83" s="69">
        <f t="shared" si="16"/>
        <v>0</v>
      </c>
      <c r="H83" s="114"/>
      <c r="I83" s="69"/>
      <c r="J83" s="69">
        <f t="shared" si="17"/>
        <v>0</v>
      </c>
      <c r="K83" s="114"/>
      <c r="L83" s="69">
        <f t="shared" si="18"/>
        <v>0</v>
      </c>
      <c r="M83" s="218"/>
      <c r="P83" s="34"/>
      <c r="R83" s="34"/>
    </row>
    <row r="84" spans="1:18" s="12" customFormat="1" x14ac:dyDescent="0.25">
      <c r="A84" s="238" t="s">
        <v>423</v>
      </c>
      <c r="B84" s="77" t="s">
        <v>158</v>
      </c>
      <c r="C84" s="18"/>
      <c r="D84" s="18">
        <v>1</v>
      </c>
      <c r="E84" s="12" t="s">
        <v>15</v>
      </c>
      <c r="F84" s="160"/>
      <c r="G84" s="69">
        <f t="shared" si="16"/>
        <v>0</v>
      </c>
      <c r="H84" s="84"/>
      <c r="I84" s="84"/>
      <c r="J84" s="69">
        <f t="shared" si="17"/>
        <v>0</v>
      </c>
      <c r="K84" s="84"/>
      <c r="L84" s="69">
        <f t="shared" si="18"/>
        <v>0</v>
      </c>
      <c r="M84" s="219"/>
      <c r="N84" s="34"/>
      <c r="P84" s="34"/>
      <c r="R84" s="34"/>
    </row>
    <row r="85" spans="1:18" s="12" customFormat="1" x14ac:dyDescent="0.25">
      <c r="A85" s="238" t="s">
        <v>422</v>
      </c>
      <c r="B85" s="77" t="s">
        <v>159</v>
      </c>
      <c r="C85" s="18"/>
      <c r="D85" s="18">
        <v>1</v>
      </c>
      <c r="E85" s="12" t="s">
        <v>15</v>
      </c>
      <c r="F85" s="160"/>
      <c r="G85" s="69">
        <f t="shared" si="16"/>
        <v>0</v>
      </c>
      <c r="H85" s="84"/>
      <c r="I85" s="84"/>
      <c r="J85" s="69">
        <f t="shared" si="17"/>
        <v>0</v>
      </c>
      <c r="K85" s="84"/>
      <c r="L85" s="69">
        <f t="shared" si="18"/>
        <v>0</v>
      </c>
      <c r="M85" s="219"/>
      <c r="N85" s="34"/>
      <c r="P85" s="34"/>
      <c r="R85" s="34"/>
    </row>
    <row r="86" spans="1:18" x14ac:dyDescent="0.25">
      <c r="A86" s="237"/>
      <c r="B86" s="87" t="s">
        <v>47</v>
      </c>
      <c r="D86" s="87">
        <v>1</v>
      </c>
      <c r="E86" s="87" t="s">
        <v>14</v>
      </c>
      <c r="F86" s="55"/>
      <c r="G86" s="69">
        <f t="shared" si="16"/>
        <v>0</v>
      </c>
      <c r="H86" s="49"/>
      <c r="I86" s="69"/>
      <c r="J86" s="69">
        <f t="shared" si="17"/>
        <v>0</v>
      </c>
      <c r="K86" s="49"/>
      <c r="L86" s="69">
        <f t="shared" si="18"/>
        <v>0</v>
      </c>
      <c r="M86" s="224"/>
      <c r="N86" s="85"/>
      <c r="P86" s="34"/>
      <c r="R86" s="34"/>
    </row>
    <row r="87" spans="1:18" s="12" customFormat="1" x14ac:dyDescent="0.25">
      <c r="A87" s="259" t="s">
        <v>439</v>
      </c>
      <c r="B87" s="12" t="s">
        <v>21</v>
      </c>
      <c r="D87" s="12">
        <v>1</v>
      </c>
      <c r="E87" s="12" t="s">
        <v>15</v>
      </c>
      <c r="F87" s="55"/>
      <c r="G87" s="69">
        <f t="shared" si="16"/>
        <v>0</v>
      </c>
      <c r="H87" s="49"/>
      <c r="I87" s="69"/>
      <c r="J87" s="69">
        <f t="shared" si="17"/>
        <v>0</v>
      </c>
      <c r="K87" s="49"/>
      <c r="L87" s="69">
        <f t="shared" si="18"/>
        <v>0</v>
      </c>
      <c r="M87" s="216"/>
      <c r="N87" s="85"/>
      <c r="P87" s="34"/>
      <c r="R87" s="34"/>
    </row>
    <row r="88" spans="1:18" s="12" customFormat="1" x14ac:dyDescent="0.25">
      <c r="A88" s="237"/>
      <c r="B88" s="12" t="s">
        <v>48</v>
      </c>
      <c r="D88" s="12">
        <v>1</v>
      </c>
      <c r="E88" s="12" t="s">
        <v>14</v>
      </c>
      <c r="F88" s="55"/>
      <c r="G88" s="69">
        <f t="shared" si="16"/>
        <v>0</v>
      </c>
      <c r="H88" s="49"/>
      <c r="I88" s="69"/>
      <c r="J88" s="69">
        <f t="shared" si="17"/>
        <v>0</v>
      </c>
      <c r="K88" s="49"/>
      <c r="L88" s="69">
        <f t="shared" si="18"/>
        <v>0</v>
      </c>
      <c r="M88" s="216"/>
      <c r="N88" s="85"/>
      <c r="P88" s="34"/>
      <c r="R88" s="34"/>
    </row>
    <row r="89" spans="1:18" s="12" customFormat="1" x14ac:dyDescent="0.25">
      <c r="A89" s="237"/>
      <c r="B89" s="12" t="s">
        <v>49</v>
      </c>
      <c r="D89" s="12">
        <v>3</v>
      </c>
      <c r="E89" s="12" t="s">
        <v>31</v>
      </c>
      <c r="F89" s="55"/>
      <c r="G89" s="69"/>
      <c r="H89" s="49"/>
      <c r="J89" s="69">
        <f>SUM(J77:J88)</f>
        <v>0</v>
      </c>
      <c r="K89" s="49"/>
      <c r="L89" s="69">
        <f>J89/100*D89</f>
        <v>0</v>
      </c>
      <c r="M89" s="216"/>
      <c r="N89" s="85"/>
      <c r="P89" s="34"/>
      <c r="R89" s="34"/>
    </row>
    <row r="90" spans="1:18" x14ac:dyDescent="0.25">
      <c r="A90" s="276"/>
      <c r="B90" s="144"/>
      <c r="G90" s="80"/>
      <c r="J90" s="80"/>
      <c r="P90" s="34"/>
      <c r="R90" s="34"/>
    </row>
    <row r="91" spans="1:18" x14ac:dyDescent="0.25">
      <c r="A91" s="275"/>
      <c r="B91" s="159" t="s">
        <v>215</v>
      </c>
      <c r="G91" s="80"/>
      <c r="J91" s="80"/>
      <c r="P91" s="34"/>
      <c r="R91" s="34"/>
    </row>
    <row r="92" spans="1:18" s="12" customFormat="1" x14ac:dyDescent="0.25">
      <c r="A92" s="237" t="s">
        <v>315</v>
      </c>
      <c r="B92" s="76" t="s">
        <v>451</v>
      </c>
      <c r="C92" s="18"/>
      <c r="D92" s="18">
        <v>1</v>
      </c>
      <c r="E92" s="12" t="s">
        <v>15</v>
      </c>
      <c r="F92" s="55"/>
      <c r="G92" s="69">
        <f t="shared" ref="G92:G101" si="19">F92*D92</f>
        <v>0</v>
      </c>
      <c r="H92" s="114"/>
      <c r="I92" s="69"/>
      <c r="J92" s="69">
        <f t="shared" ref="J92:J101" si="20">I92*D92</f>
        <v>0</v>
      </c>
      <c r="K92" s="114"/>
      <c r="L92" s="69">
        <f t="shared" ref="L92:L101" si="21">SUM(G92+J92)</f>
        <v>0</v>
      </c>
      <c r="M92" s="218"/>
      <c r="P92" s="34"/>
      <c r="R92" s="34"/>
    </row>
    <row r="93" spans="1:18" s="12" customFormat="1" x14ac:dyDescent="0.25">
      <c r="A93" s="275"/>
      <c r="B93" s="77" t="s">
        <v>228</v>
      </c>
      <c r="C93" s="18"/>
      <c r="D93" s="18">
        <v>4</v>
      </c>
      <c r="E93" s="12" t="s">
        <v>16</v>
      </c>
      <c r="F93" s="55"/>
      <c r="G93" s="69">
        <f t="shared" si="19"/>
        <v>0</v>
      </c>
      <c r="H93" s="114"/>
      <c r="I93" s="69"/>
      <c r="J93" s="69">
        <f t="shared" si="20"/>
        <v>0</v>
      </c>
      <c r="K93" s="114"/>
      <c r="L93" s="69">
        <f t="shared" si="21"/>
        <v>0</v>
      </c>
      <c r="M93" s="218"/>
      <c r="P93" s="34"/>
      <c r="R93" s="34"/>
    </row>
    <row r="94" spans="1:18" s="12" customFormat="1" x14ac:dyDescent="0.25">
      <c r="A94" s="237"/>
      <c r="B94" s="77" t="s">
        <v>46</v>
      </c>
      <c r="C94" s="18"/>
      <c r="D94" s="18">
        <v>8</v>
      </c>
      <c r="E94" s="12" t="s">
        <v>15</v>
      </c>
      <c r="F94" s="55"/>
      <c r="G94" s="69">
        <f t="shared" si="19"/>
        <v>0</v>
      </c>
      <c r="H94" s="84"/>
      <c r="I94" s="69"/>
      <c r="J94" s="69">
        <f t="shared" si="20"/>
        <v>0</v>
      </c>
      <c r="K94" s="84"/>
      <c r="L94" s="69">
        <f t="shared" si="21"/>
        <v>0</v>
      </c>
      <c r="M94" s="219"/>
      <c r="N94" s="85"/>
      <c r="P94" s="34"/>
      <c r="R94" s="34"/>
    </row>
    <row r="95" spans="1:18" s="36" customFormat="1" ht="15" customHeight="1" x14ac:dyDescent="0.25">
      <c r="A95" s="238" t="s">
        <v>432</v>
      </c>
      <c r="B95" s="77" t="s">
        <v>80</v>
      </c>
      <c r="D95" s="18">
        <v>5</v>
      </c>
      <c r="E95" s="87" t="s">
        <v>15</v>
      </c>
      <c r="F95" s="75"/>
      <c r="G95" s="69">
        <f t="shared" si="19"/>
        <v>0</v>
      </c>
      <c r="H95" s="49"/>
      <c r="I95" s="69"/>
      <c r="J95" s="69">
        <f t="shared" si="20"/>
        <v>0</v>
      </c>
      <c r="K95" s="49"/>
      <c r="L95" s="69">
        <f t="shared" si="21"/>
        <v>0</v>
      </c>
      <c r="M95" s="220"/>
      <c r="P95" s="34"/>
      <c r="R95" s="34"/>
    </row>
    <row r="96" spans="1:18" s="36" customFormat="1" ht="15" customHeight="1" x14ac:dyDescent="0.25">
      <c r="A96" s="238" t="s">
        <v>430</v>
      </c>
      <c r="B96" s="77" t="s">
        <v>81</v>
      </c>
      <c r="D96" s="18">
        <v>5</v>
      </c>
      <c r="E96" s="87" t="s">
        <v>15</v>
      </c>
      <c r="F96" s="75"/>
      <c r="G96" s="69">
        <f t="shared" si="19"/>
        <v>0</v>
      </c>
      <c r="H96" s="49"/>
      <c r="I96" s="69"/>
      <c r="J96" s="69">
        <f t="shared" si="20"/>
        <v>0</v>
      </c>
      <c r="K96" s="49"/>
      <c r="L96" s="69">
        <f t="shared" si="21"/>
        <v>0</v>
      </c>
      <c r="M96" s="220"/>
      <c r="P96" s="34"/>
      <c r="R96" s="34"/>
    </row>
    <row r="97" spans="1:18" s="12" customFormat="1" x14ac:dyDescent="0.25">
      <c r="A97" s="238" t="s">
        <v>423</v>
      </c>
      <c r="B97" s="77" t="s">
        <v>158</v>
      </c>
      <c r="C97" s="18"/>
      <c r="D97" s="18">
        <v>1</v>
      </c>
      <c r="E97" s="12" t="s">
        <v>15</v>
      </c>
      <c r="F97" s="160"/>
      <c r="G97" s="69">
        <f t="shared" si="19"/>
        <v>0</v>
      </c>
      <c r="H97" s="84"/>
      <c r="I97" s="84"/>
      <c r="J97" s="69">
        <f t="shared" si="20"/>
        <v>0</v>
      </c>
      <c r="K97" s="84"/>
      <c r="L97" s="69">
        <f t="shared" si="21"/>
        <v>0</v>
      </c>
      <c r="M97" s="219"/>
      <c r="N97" s="34"/>
      <c r="P97" s="34"/>
      <c r="R97" s="34"/>
    </row>
    <row r="98" spans="1:18" s="12" customFormat="1" x14ac:dyDescent="0.25">
      <c r="A98" s="238" t="s">
        <v>422</v>
      </c>
      <c r="B98" s="77" t="s">
        <v>159</v>
      </c>
      <c r="C98" s="18"/>
      <c r="D98" s="18">
        <v>1</v>
      </c>
      <c r="E98" s="12" t="s">
        <v>15</v>
      </c>
      <c r="F98" s="160"/>
      <c r="G98" s="69">
        <f t="shared" si="19"/>
        <v>0</v>
      </c>
      <c r="H98" s="84"/>
      <c r="I98" s="84"/>
      <c r="J98" s="69">
        <f t="shared" si="20"/>
        <v>0</v>
      </c>
      <c r="K98" s="84"/>
      <c r="L98" s="69">
        <f t="shared" si="21"/>
        <v>0</v>
      </c>
      <c r="M98" s="219"/>
      <c r="N98" s="34"/>
      <c r="P98" s="34"/>
      <c r="R98" s="34"/>
    </row>
    <row r="99" spans="1:18" x14ac:dyDescent="0.25">
      <c r="B99" s="87" t="s">
        <v>47</v>
      </c>
      <c r="D99" s="87">
        <v>1</v>
      </c>
      <c r="E99" s="87" t="s">
        <v>14</v>
      </c>
      <c r="F99" s="55"/>
      <c r="G99" s="69">
        <f t="shared" si="19"/>
        <v>0</v>
      </c>
      <c r="H99" s="49"/>
      <c r="I99" s="69"/>
      <c r="J99" s="69">
        <f t="shared" si="20"/>
        <v>0</v>
      </c>
      <c r="K99" s="49"/>
      <c r="L99" s="69">
        <f t="shared" si="21"/>
        <v>0</v>
      </c>
      <c r="M99" s="224"/>
      <c r="N99" s="85"/>
      <c r="P99" s="34"/>
      <c r="R99" s="34"/>
    </row>
    <row r="100" spans="1:18" s="12" customFormat="1" x14ac:dyDescent="0.25">
      <c r="A100" s="259" t="s">
        <v>439</v>
      </c>
      <c r="B100" s="12" t="s">
        <v>21</v>
      </c>
      <c r="D100" s="12">
        <v>1</v>
      </c>
      <c r="E100" s="12" t="s">
        <v>15</v>
      </c>
      <c r="F100" s="55"/>
      <c r="G100" s="69">
        <f t="shared" si="19"/>
        <v>0</v>
      </c>
      <c r="H100" s="49"/>
      <c r="I100" s="69"/>
      <c r="J100" s="69">
        <f t="shared" si="20"/>
        <v>0</v>
      </c>
      <c r="K100" s="49"/>
      <c r="L100" s="69">
        <f t="shared" si="21"/>
        <v>0</v>
      </c>
      <c r="M100" s="216"/>
      <c r="N100" s="85"/>
      <c r="P100" s="34"/>
      <c r="R100" s="34"/>
    </row>
    <row r="101" spans="1:18" s="12" customFormat="1" x14ac:dyDescent="0.25">
      <c r="A101" s="237"/>
      <c r="B101" s="12" t="s">
        <v>48</v>
      </c>
      <c r="D101" s="12">
        <v>1</v>
      </c>
      <c r="E101" s="12" t="s">
        <v>14</v>
      </c>
      <c r="F101" s="55"/>
      <c r="G101" s="69">
        <f t="shared" si="19"/>
        <v>0</v>
      </c>
      <c r="H101" s="49"/>
      <c r="I101" s="69"/>
      <c r="J101" s="69">
        <f t="shared" si="20"/>
        <v>0</v>
      </c>
      <c r="K101" s="49"/>
      <c r="L101" s="69">
        <f t="shared" si="21"/>
        <v>0</v>
      </c>
      <c r="M101" s="216"/>
      <c r="N101" s="85"/>
      <c r="P101" s="34"/>
      <c r="R101" s="34"/>
    </row>
    <row r="102" spans="1:18" s="12" customFormat="1" x14ac:dyDescent="0.25">
      <c r="A102" s="237"/>
      <c r="B102" s="12" t="s">
        <v>49</v>
      </c>
      <c r="D102" s="12">
        <v>3</v>
      </c>
      <c r="E102" s="12" t="s">
        <v>31</v>
      </c>
      <c r="F102" s="55"/>
      <c r="G102" s="69"/>
      <c r="H102" s="49"/>
      <c r="J102" s="69">
        <f>SUM(J92:J101)</f>
        <v>0</v>
      </c>
      <c r="K102" s="49"/>
      <c r="L102" s="69">
        <f>J102/100*D102</f>
        <v>0</v>
      </c>
      <c r="M102" s="216"/>
      <c r="N102" s="85"/>
      <c r="P102" s="34"/>
      <c r="R102" s="34"/>
    </row>
    <row r="103" spans="1:18" x14ac:dyDescent="0.25">
      <c r="A103" s="275"/>
      <c r="B103" s="144"/>
      <c r="G103" s="80"/>
      <c r="J103" s="80"/>
      <c r="P103" s="34"/>
      <c r="R103" s="34"/>
    </row>
    <row r="104" spans="1:18" x14ac:dyDescent="0.25">
      <c r="A104" s="276"/>
      <c r="B104" s="159" t="s">
        <v>233</v>
      </c>
      <c r="G104" s="80"/>
      <c r="J104" s="80"/>
      <c r="P104" s="34"/>
      <c r="R104" s="34"/>
    </row>
    <row r="105" spans="1:18" s="12" customFormat="1" x14ac:dyDescent="0.25">
      <c r="A105" s="237" t="s">
        <v>315</v>
      </c>
      <c r="B105" s="76" t="s">
        <v>451</v>
      </c>
      <c r="C105" s="18"/>
      <c r="D105" s="18">
        <v>1</v>
      </c>
      <c r="E105" s="12" t="s">
        <v>15</v>
      </c>
      <c r="F105" s="55"/>
      <c r="G105" s="69">
        <f t="shared" ref="G105:G120" si="22">F105*D105</f>
        <v>0</v>
      </c>
      <c r="H105" s="114"/>
      <c r="I105" s="69"/>
      <c r="J105" s="69">
        <f t="shared" ref="J105:J120" si="23">I105*D105</f>
        <v>0</v>
      </c>
      <c r="K105" s="114"/>
      <c r="L105" s="69">
        <f t="shared" ref="L105:L120" si="24">SUM(G105+J105)</f>
        <v>0</v>
      </c>
      <c r="M105" s="218"/>
      <c r="P105" s="34"/>
      <c r="R105" s="34"/>
    </row>
    <row r="106" spans="1:18" s="12" customFormat="1" x14ac:dyDescent="0.25">
      <c r="A106" s="275"/>
      <c r="B106" s="77" t="s">
        <v>228</v>
      </c>
      <c r="C106" s="18"/>
      <c r="D106" s="18">
        <v>4</v>
      </c>
      <c r="E106" s="12" t="s">
        <v>16</v>
      </c>
      <c r="F106" s="55"/>
      <c r="G106" s="69">
        <f t="shared" si="22"/>
        <v>0</v>
      </c>
      <c r="H106" s="114"/>
      <c r="I106" s="69"/>
      <c r="J106" s="69">
        <f t="shared" si="23"/>
        <v>0</v>
      </c>
      <c r="K106" s="114"/>
      <c r="L106" s="69">
        <f t="shared" si="24"/>
        <v>0</v>
      </c>
      <c r="M106" s="218"/>
      <c r="P106" s="34"/>
      <c r="R106" s="34"/>
    </row>
    <row r="107" spans="1:18" s="12" customFormat="1" x14ac:dyDescent="0.25">
      <c r="A107" s="237"/>
      <c r="B107" s="77" t="s">
        <v>46</v>
      </c>
      <c r="C107" s="18"/>
      <c r="D107" s="18">
        <v>8</v>
      </c>
      <c r="E107" s="12" t="s">
        <v>15</v>
      </c>
      <c r="F107" s="55"/>
      <c r="G107" s="69">
        <f t="shared" si="22"/>
        <v>0</v>
      </c>
      <c r="H107" s="84"/>
      <c r="I107" s="69"/>
      <c r="J107" s="69">
        <f t="shared" si="23"/>
        <v>0</v>
      </c>
      <c r="K107" s="84"/>
      <c r="L107" s="69">
        <f t="shared" si="24"/>
        <v>0</v>
      </c>
      <c r="M107" s="219"/>
      <c r="N107" s="85"/>
      <c r="P107" s="34"/>
      <c r="R107" s="34"/>
    </row>
    <row r="108" spans="1:18" s="36" customFormat="1" ht="15" customHeight="1" x14ac:dyDescent="0.25">
      <c r="A108" s="238" t="s">
        <v>432</v>
      </c>
      <c r="B108" s="77" t="s">
        <v>234</v>
      </c>
      <c r="D108" s="18">
        <v>4</v>
      </c>
      <c r="E108" s="87" t="s">
        <v>15</v>
      </c>
      <c r="F108" s="75"/>
      <c r="G108" s="69">
        <f t="shared" si="22"/>
        <v>0</v>
      </c>
      <c r="H108" s="49"/>
      <c r="I108" s="69"/>
      <c r="J108" s="69">
        <f t="shared" si="23"/>
        <v>0</v>
      </c>
      <c r="K108" s="49"/>
      <c r="L108" s="69">
        <f t="shared" si="24"/>
        <v>0</v>
      </c>
      <c r="M108" s="220"/>
      <c r="P108" s="34"/>
      <c r="R108" s="34"/>
    </row>
    <row r="109" spans="1:18" s="36" customFormat="1" ht="15" customHeight="1" x14ac:dyDescent="0.25">
      <c r="A109" s="238" t="s">
        <v>432</v>
      </c>
      <c r="B109" s="77" t="s">
        <v>235</v>
      </c>
      <c r="D109" s="18">
        <v>1</v>
      </c>
      <c r="E109" s="87" t="s">
        <v>15</v>
      </c>
      <c r="F109" s="75"/>
      <c r="G109" s="69">
        <f t="shared" si="22"/>
        <v>0</v>
      </c>
      <c r="H109" s="49"/>
      <c r="I109" s="69"/>
      <c r="J109" s="69">
        <f t="shared" si="23"/>
        <v>0</v>
      </c>
      <c r="K109" s="49"/>
      <c r="L109" s="69">
        <f t="shared" si="24"/>
        <v>0</v>
      </c>
      <c r="M109" s="220"/>
      <c r="P109" s="34"/>
      <c r="R109" s="34"/>
    </row>
    <row r="110" spans="1:18" s="36" customFormat="1" ht="15" customHeight="1" x14ac:dyDescent="0.25">
      <c r="A110" s="238" t="s">
        <v>432</v>
      </c>
      <c r="B110" s="77" t="s">
        <v>236</v>
      </c>
      <c r="D110" s="18">
        <v>3</v>
      </c>
      <c r="E110" s="87" t="s">
        <v>15</v>
      </c>
      <c r="F110" s="75"/>
      <c r="G110" s="69">
        <f t="shared" si="22"/>
        <v>0</v>
      </c>
      <c r="H110" s="49"/>
      <c r="I110" s="69"/>
      <c r="J110" s="69">
        <f t="shared" si="23"/>
        <v>0</v>
      </c>
      <c r="K110" s="49"/>
      <c r="L110" s="69">
        <f t="shared" si="24"/>
        <v>0</v>
      </c>
      <c r="M110" s="220"/>
      <c r="P110" s="34"/>
      <c r="R110" s="34"/>
    </row>
    <row r="111" spans="1:18" s="36" customFormat="1" ht="15" customHeight="1" x14ac:dyDescent="0.25">
      <c r="A111" s="275" t="s">
        <v>427</v>
      </c>
      <c r="B111" s="77" t="s">
        <v>237</v>
      </c>
      <c r="D111" s="18">
        <v>1</v>
      </c>
      <c r="E111" s="87" t="s">
        <v>15</v>
      </c>
      <c r="F111" s="75"/>
      <c r="G111" s="69">
        <f t="shared" si="22"/>
        <v>0</v>
      </c>
      <c r="H111" s="49"/>
      <c r="I111" s="69"/>
      <c r="J111" s="69">
        <f t="shared" si="23"/>
        <v>0</v>
      </c>
      <c r="K111" s="49"/>
      <c r="L111" s="69">
        <f t="shared" si="24"/>
        <v>0</v>
      </c>
      <c r="M111" s="220"/>
      <c r="P111" s="34"/>
      <c r="R111" s="34"/>
    </row>
    <row r="112" spans="1:18" s="36" customFormat="1" ht="15" customHeight="1" x14ac:dyDescent="0.25">
      <c r="A112" s="275" t="s">
        <v>427</v>
      </c>
      <c r="B112" s="77" t="s">
        <v>238</v>
      </c>
      <c r="C112" s="18"/>
      <c r="D112" s="18">
        <v>1</v>
      </c>
      <c r="E112" s="12" t="s">
        <v>15</v>
      </c>
      <c r="F112" s="55"/>
      <c r="G112" s="69">
        <f t="shared" si="22"/>
        <v>0</v>
      </c>
      <c r="H112" s="49"/>
      <c r="I112" s="69"/>
      <c r="J112" s="69">
        <f t="shared" si="23"/>
        <v>0</v>
      </c>
      <c r="K112" s="49"/>
      <c r="L112" s="69">
        <f t="shared" si="24"/>
        <v>0</v>
      </c>
      <c r="M112" s="220"/>
      <c r="P112" s="34"/>
      <c r="R112" s="34"/>
    </row>
    <row r="113" spans="1:18" s="12" customFormat="1" x14ac:dyDescent="0.25">
      <c r="A113" s="238" t="s">
        <v>423</v>
      </c>
      <c r="B113" s="77" t="s">
        <v>158</v>
      </c>
      <c r="C113" s="18"/>
      <c r="D113" s="18">
        <v>1</v>
      </c>
      <c r="E113" s="12" t="s">
        <v>15</v>
      </c>
      <c r="F113" s="160"/>
      <c r="G113" s="69">
        <f t="shared" si="22"/>
        <v>0</v>
      </c>
      <c r="H113" s="84"/>
      <c r="I113" s="84"/>
      <c r="J113" s="69">
        <f t="shared" si="23"/>
        <v>0</v>
      </c>
      <c r="K113" s="84"/>
      <c r="L113" s="69">
        <f t="shared" si="24"/>
        <v>0</v>
      </c>
      <c r="M113" s="219"/>
      <c r="N113" s="34"/>
      <c r="P113" s="34"/>
      <c r="R113" s="34"/>
    </row>
    <row r="114" spans="1:18" s="12" customFormat="1" x14ac:dyDescent="0.25">
      <c r="A114" s="238" t="s">
        <v>422</v>
      </c>
      <c r="B114" s="77" t="s">
        <v>159</v>
      </c>
      <c r="C114" s="18"/>
      <c r="D114" s="18">
        <v>1</v>
      </c>
      <c r="E114" s="12" t="s">
        <v>15</v>
      </c>
      <c r="F114" s="160"/>
      <c r="G114" s="69">
        <f t="shared" si="22"/>
        <v>0</v>
      </c>
      <c r="H114" s="84"/>
      <c r="I114" s="84"/>
      <c r="J114" s="69">
        <f t="shared" si="23"/>
        <v>0</v>
      </c>
      <c r="K114" s="84"/>
      <c r="L114" s="69">
        <f t="shared" si="24"/>
        <v>0</v>
      </c>
      <c r="M114" s="219"/>
      <c r="N114" s="34"/>
      <c r="P114" s="34"/>
      <c r="R114" s="34"/>
    </row>
    <row r="115" spans="1:18" s="36" customFormat="1" ht="15" customHeight="1" x14ac:dyDescent="0.25">
      <c r="A115" s="276" t="s">
        <v>419</v>
      </c>
      <c r="B115" s="77" t="s">
        <v>162</v>
      </c>
      <c r="D115" s="18">
        <v>1</v>
      </c>
      <c r="E115" s="87" t="s">
        <v>15</v>
      </c>
      <c r="F115" s="75"/>
      <c r="G115" s="69">
        <f t="shared" si="22"/>
        <v>0</v>
      </c>
      <c r="H115" s="49"/>
      <c r="I115" s="69"/>
      <c r="J115" s="69">
        <f t="shared" si="23"/>
        <v>0</v>
      </c>
      <c r="K115" s="49"/>
      <c r="L115" s="69">
        <f t="shared" si="24"/>
        <v>0</v>
      </c>
      <c r="M115" s="220"/>
      <c r="N115" s="85"/>
      <c r="P115" s="34"/>
      <c r="R115" s="34"/>
    </row>
    <row r="116" spans="1:18" s="12" customFormat="1" x14ac:dyDescent="0.25">
      <c r="A116" s="238" t="s">
        <v>420</v>
      </c>
      <c r="B116" s="12" t="s">
        <v>164</v>
      </c>
      <c r="D116" s="18">
        <v>1</v>
      </c>
      <c r="E116" s="12" t="s">
        <v>15</v>
      </c>
      <c r="F116" s="55"/>
      <c r="G116" s="69">
        <f t="shared" si="22"/>
        <v>0</v>
      </c>
      <c r="H116" s="49"/>
      <c r="I116" s="69"/>
      <c r="J116" s="69">
        <f t="shared" si="23"/>
        <v>0</v>
      </c>
      <c r="K116" s="49"/>
      <c r="L116" s="69">
        <f t="shared" si="24"/>
        <v>0</v>
      </c>
      <c r="M116" s="216"/>
      <c r="N116" s="85"/>
      <c r="P116" s="34"/>
      <c r="R116" s="34"/>
    </row>
    <row r="117" spans="1:18" x14ac:dyDescent="0.25">
      <c r="A117" s="239"/>
      <c r="B117" s="87" t="s">
        <v>47</v>
      </c>
      <c r="D117" s="87">
        <v>1</v>
      </c>
      <c r="E117" s="87" t="s">
        <v>14</v>
      </c>
      <c r="F117" s="55"/>
      <c r="G117" s="69">
        <f t="shared" si="22"/>
        <v>0</v>
      </c>
      <c r="H117" s="49"/>
      <c r="I117" s="69"/>
      <c r="J117" s="69">
        <f t="shared" si="23"/>
        <v>0</v>
      </c>
      <c r="K117" s="49"/>
      <c r="L117" s="69">
        <f t="shared" si="24"/>
        <v>0</v>
      </c>
      <c r="M117" s="224"/>
      <c r="N117" s="85"/>
      <c r="P117" s="34"/>
      <c r="R117" s="34"/>
    </row>
    <row r="118" spans="1:18" x14ac:dyDescent="0.25">
      <c r="A118" s="237" t="s">
        <v>332</v>
      </c>
      <c r="B118" s="12" t="s">
        <v>40</v>
      </c>
      <c r="D118" s="12">
        <v>4</v>
      </c>
      <c r="E118" s="87" t="s">
        <v>15</v>
      </c>
      <c r="F118" s="55"/>
      <c r="G118" s="69">
        <f t="shared" si="22"/>
        <v>0</v>
      </c>
      <c r="H118" s="49"/>
      <c r="I118" s="69"/>
      <c r="J118" s="69">
        <f t="shared" si="23"/>
        <v>0</v>
      </c>
      <c r="K118" s="49"/>
      <c r="L118" s="69">
        <f t="shared" si="24"/>
        <v>0</v>
      </c>
      <c r="M118" s="224"/>
      <c r="N118" s="85"/>
      <c r="P118" s="34"/>
      <c r="R118" s="34"/>
    </row>
    <row r="119" spans="1:18" s="12" customFormat="1" x14ac:dyDescent="0.25">
      <c r="A119" s="259" t="s">
        <v>439</v>
      </c>
      <c r="B119" s="12" t="s">
        <v>21</v>
      </c>
      <c r="D119" s="12">
        <v>1</v>
      </c>
      <c r="E119" s="12" t="s">
        <v>15</v>
      </c>
      <c r="F119" s="55"/>
      <c r="G119" s="69">
        <f t="shared" si="22"/>
        <v>0</v>
      </c>
      <c r="H119" s="49"/>
      <c r="I119" s="69"/>
      <c r="J119" s="69">
        <f t="shared" si="23"/>
        <v>0</v>
      </c>
      <c r="K119" s="49"/>
      <c r="L119" s="69">
        <f t="shared" si="24"/>
        <v>0</v>
      </c>
      <c r="M119" s="216"/>
      <c r="N119" s="85"/>
      <c r="P119" s="34"/>
      <c r="R119" s="34"/>
    </row>
    <row r="120" spans="1:18" s="12" customFormat="1" x14ac:dyDescent="0.25">
      <c r="A120" s="275"/>
      <c r="B120" s="12" t="s">
        <v>48</v>
      </c>
      <c r="D120" s="12">
        <v>1</v>
      </c>
      <c r="E120" s="12" t="s">
        <v>14</v>
      </c>
      <c r="F120" s="55"/>
      <c r="G120" s="69">
        <f t="shared" si="22"/>
        <v>0</v>
      </c>
      <c r="H120" s="49"/>
      <c r="I120" s="69"/>
      <c r="J120" s="69">
        <f t="shared" si="23"/>
        <v>0</v>
      </c>
      <c r="K120" s="49"/>
      <c r="L120" s="69">
        <f t="shared" si="24"/>
        <v>0</v>
      </c>
      <c r="M120" s="216"/>
      <c r="N120" s="85"/>
      <c r="P120" s="34"/>
      <c r="R120" s="34"/>
    </row>
    <row r="121" spans="1:18" s="12" customFormat="1" x14ac:dyDescent="0.25">
      <c r="A121" s="275"/>
      <c r="B121" s="12" t="s">
        <v>49</v>
      </c>
      <c r="D121" s="12">
        <v>3</v>
      </c>
      <c r="E121" s="12" t="s">
        <v>31</v>
      </c>
      <c r="F121" s="55"/>
      <c r="G121" s="69"/>
      <c r="H121" s="49"/>
      <c r="J121" s="69">
        <f>SUM(J105:J120)</f>
        <v>0</v>
      </c>
      <c r="K121" s="49"/>
      <c r="L121" s="69">
        <f>J121/100*D121</f>
        <v>0</v>
      </c>
      <c r="M121" s="216"/>
      <c r="N121" s="85"/>
      <c r="P121" s="34"/>
      <c r="R121" s="34"/>
    </row>
    <row r="122" spans="1:18" x14ac:dyDescent="0.25">
      <c r="A122" s="275"/>
      <c r="B122" s="144"/>
      <c r="G122" s="80"/>
      <c r="J122" s="80"/>
      <c r="P122" s="34"/>
      <c r="R122" s="34"/>
    </row>
    <row r="123" spans="1:18" x14ac:dyDescent="0.25">
      <c r="A123" s="241"/>
      <c r="B123" s="159" t="s">
        <v>239</v>
      </c>
      <c r="G123" s="80"/>
      <c r="J123" s="80"/>
      <c r="P123" s="34"/>
      <c r="R123" s="34"/>
    </row>
    <row r="124" spans="1:18" s="12" customFormat="1" x14ac:dyDescent="0.25">
      <c r="A124" s="237" t="s">
        <v>315</v>
      </c>
      <c r="B124" s="76" t="s">
        <v>451</v>
      </c>
      <c r="C124" s="18"/>
      <c r="D124" s="18">
        <v>1</v>
      </c>
      <c r="E124" s="12" t="s">
        <v>15</v>
      </c>
      <c r="F124" s="55"/>
      <c r="G124" s="69">
        <f t="shared" ref="G124:G128" si="25">F124*D124</f>
        <v>0</v>
      </c>
      <c r="H124" s="114"/>
      <c r="I124" s="69"/>
      <c r="J124" s="69">
        <f t="shared" ref="J124:J133" si="26">I124*D124</f>
        <v>0</v>
      </c>
      <c r="K124" s="114"/>
      <c r="L124" s="69">
        <f t="shared" ref="L124:L126" si="27">SUM(G124+J124)</f>
        <v>0</v>
      </c>
      <c r="M124" s="218"/>
      <c r="P124" s="34"/>
      <c r="R124" s="34"/>
    </row>
    <row r="125" spans="1:18" s="12" customFormat="1" x14ac:dyDescent="0.25">
      <c r="A125" s="275"/>
      <c r="B125" s="77" t="s">
        <v>228</v>
      </c>
      <c r="C125" s="18"/>
      <c r="D125" s="18">
        <v>4</v>
      </c>
      <c r="E125" s="12" t="s">
        <v>16</v>
      </c>
      <c r="F125" s="55"/>
      <c r="G125" s="69">
        <f t="shared" si="25"/>
        <v>0</v>
      </c>
      <c r="H125" s="114"/>
      <c r="I125" s="69"/>
      <c r="J125" s="69">
        <f t="shared" si="26"/>
        <v>0</v>
      </c>
      <c r="K125" s="114"/>
      <c r="L125" s="69">
        <f t="shared" si="27"/>
        <v>0</v>
      </c>
      <c r="M125" s="218"/>
      <c r="P125" s="34"/>
      <c r="R125" s="34"/>
    </row>
    <row r="126" spans="1:18" s="12" customFormat="1" x14ac:dyDescent="0.25">
      <c r="A126" s="237"/>
      <c r="B126" s="77" t="s">
        <v>46</v>
      </c>
      <c r="C126" s="18"/>
      <c r="D126" s="18">
        <v>8</v>
      </c>
      <c r="E126" s="12" t="s">
        <v>15</v>
      </c>
      <c r="F126" s="55"/>
      <c r="G126" s="69">
        <f t="shared" si="25"/>
        <v>0</v>
      </c>
      <c r="H126" s="84"/>
      <c r="I126" s="69"/>
      <c r="J126" s="69">
        <f t="shared" si="26"/>
        <v>0</v>
      </c>
      <c r="K126" s="84"/>
      <c r="L126" s="69">
        <f t="shared" si="27"/>
        <v>0</v>
      </c>
      <c r="M126" s="219"/>
      <c r="N126" s="85"/>
      <c r="P126" s="34"/>
      <c r="R126" s="34"/>
    </row>
    <row r="127" spans="1:18" s="36" customFormat="1" ht="15" customHeight="1" x14ac:dyDescent="0.25">
      <c r="A127" s="276" t="s">
        <v>417</v>
      </c>
      <c r="B127" s="77" t="s">
        <v>241</v>
      </c>
      <c r="D127" s="18">
        <v>1</v>
      </c>
      <c r="E127" s="87" t="s">
        <v>15</v>
      </c>
      <c r="F127" s="75"/>
      <c r="G127" s="57">
        <f t="shared" si="25"/>
        <v>0</v>
      </c>
      <c r="H127" s="49"/>
      <c r="I127" s="69"/>
      <c r="J127" s="69">
        <f t="shared" si="26"/>
        <v>0</v>
      </c>
      <c r="K127" s="49"/>
      <c r="L127" s="57">
        <f t="shared" ref="L127" si="28">SUM(G127+J127)</f>
        <v>0</v>
      </c>
      <c r="M127" s="220"/>
      <c r="N127" s="85"/>
      <c r="P127" s="34"/>
      <c r="R127" s="34"/>
    </row>
    <row r="128" spans="1:18" x14ac:dyDescent="0.25">
      <c r="A128" s="275" t="s">
        <v>436</v>
      </c>
      <c r="B128" s="87" t="s">
        <v>195</v>
      </c>
      <c r="D128" s="18">
        <v>4</v>
      </c>
      <c r="E128" s="87" t="s">
        <v>15</v>
      </c>
      <c r="G128" s="57">
        <f t="shared" si="25"/>
        <v>0</v>
      </c>
      <c r="I128" s="160"/>
      <c r="J128" s="69">
        <f t="shared" si="26"/>
        <v>0</v>
      </c>
      <c r="L128" s="57">
        <f t="shared" ref="L128" si="29">SUM(G128+J128)</f>
        <v>0</v>
      </c>
      <c r="M128" s="225"/>
      <c r="N128" s="85"/>
      <c r="P128" s="34"/>
      <c r="R128" s="34"/>
    </row>
    <row r="129" spans="1:18" s="12" customFormat="1" x14ac:dyDescent="0.25">
      <c r="A129" s="238" t="s">
        <v>423</v>
      </c>
      <c r="B129" s="77" t="s">
        <v>158</v>
      </c>
      <c r="C129" s="18"/>
      <c r="D129" s="18">
        <v>1</v>
      </c>
      <c r="E129" s="12" t="s">
        <v>15</v>
      </c>
      <c r="F129" s="160"/>
      <c r="G129" s="69">
        <f>F129*D129</f>
        <v>0</v>
      </c>
      <c r="H129" s="84"/>
      <c r="I129" s="84"/>
      <c r="J129" s="69">
        <f t="shared" si="26"/>
        <v>0</v>
      </c>
      <c r="K129" s="84"/>
      <c r="L129" s="69">
        <f t="shared" ref="L129:L133" si="30">SUM(G129+J129)</f>
        <v>0</v>
      </c>
      <c r="M129" s="219"/>
      <c r="N129" s="34"/>
      <c r="P129" s="34"/>
      <c r="R129" s="34"/>
    </row>
    <row r="130" spans="1:18" s="12" customFormat="1" x14ac:dyDescent="0.25">
      <c r="A130" s="238" t="s">
        <v>422</v>
      </c>
      <c r="B130" s="77" t="s">
        <v>159</v>
      </c>
      <c r="C130" s="18"/>
      <c r="D130" s="18">
        <v>1</v>
      </c>
      <c r="E130" s="12" t="s">
        <v>15</v>
      </c>
      <c r="F130" s="160"/>
      <c r="G130" s="69">
        <f>F130*D130</f>
        <v>0</v>
      </c>
      <c r="H130" s="84"/>
      <c r="I130" s="84"/>
      <c r="J130" s="69">
        <f t="shared" si="26"/>
        <v>0</v>
      </c>
      <c r="K130" s="84"/>
      <c r="L130" s="69">
        <f t="shared" si="30"/>
        <v>0</v>
      </c>
      <c r="M130" s="219"/>
      <c r="N130" s="34"/>
      <c r="P130" s="34"/>
      <c r="R130" s="34"/>
    </row>
    <row r="131" spans="1:18" x14ac:dyDescent="0.25">
      <c r="A131" s="275"/>
      <c r="B131" s="87" t="s">
        <v>47</v>
      </c>
      <c r="D131" s="87">
        <v>1</v>
      </c>
      <c r="E131" s="87" t="s">
        <v>14</v>
      </c>
      <c r="F131" s="55"/>
      <c r="G131" s="69">
        <f t="shared" ref="G131:G133" si="31">F131*D131</f>
        <v>0</v>
      </c>
      <c r="H131" s="49"/>
      <c r="I131" s="69"/>
      <c r="J131" s="69">
        <f t="shared" si="26"/>
        <v>0</v>
      </c>
      <c r="K131" s="49"/>
      <c r="L131" s="69">
        <f t="shared" si="30"/>
        <v>0</v>
      </c>
      <c r="M131" s="224"/>
      <c r="N131" s="85"/>
      <c r="P131" s="34"/>
      <c r="R131" s="34"/>
    </row>
    <row r="132" spans="1:18" s="12" customFormat="1" x14ac:dyDescent="0.25">
      <c r="A132" s="259" t="s">
        <v>439</v>
      </c>
      <c r="B132" s="12" t="s">
        <v>21</v>
      </c>
      <c r="D132" s="12">
        <v>1</v>
      </c>
      <c r="E132" s="12" t="s">
        <v>15</v>
      </c>
      <c r="F132" s="55"/>
      <c r="G132" s="69">
        <f t="shared" si="31"/>
        <v>0</v>
      </c>
      <c r="H132" s="49"/>
      <c r="I132" s="69"/>
      <c r="J132" s="69">
        <f t="shared" si="26"/>
        <v>0</v>
      </c>
      <c r="K132" s="49"/>
      <c r="L132" s="69">
        <f t="shared" si="30"/>
        <v>0</v>
      </c>
      <c r="M132" s="216"/>
      <c r="N132" s="85"/>
      <c r="P132" s="34"/>
      <c r="R132" s="34"/>
    </row>
    <row r="133" spans="1:18" s="12" customFormat="1" x14ac:dyDescent="0.25">
      <c r="A133" s="275"/>
      <c r="B133" s="12" t="s">
        <v>48</v>
      </c>
      <c r="D133" s="12">
        <v>1</v>
      </c>
      <c r="E133" s="12" t="s">
        <v>14</v>
      </c>
      <c r="F133" s="55"/>
      <c r="G133" s="69">
        <f t="shared" si="31"/>
        <v>0</v>
      </c>
      <c r="H133" s="49"/>
      <c r="I133" s="69"/>
      <c r="J133" s="69">
        <f t="shared" si="26"/>
        <v>0</v>
      </c>
      <c r="K133" s="49"/>
      <c r="L133" s="69">
        <f t="shared" si="30"/>
        <v>0</v>
      </c>
      <c r="M133" s="216"/>
      <c r="N133" s="85"/>
      <c r="P133" s="34"/>
      <c r="R133" s="34"/>
    </row>
    <row r="134" spans="1:18" s="12" customFormat="1" x14ac:dyDescent="0.25">
      <c r="A134" s="237"/>
      <c r="B134" s="12" t="s">
        <v>49</v>
      </c>
      <c r="D134" s="12">
        <v>3</v>
      </c>
      <c r="E134" s="12" t="s">
        <v>31</v>
      </c>
      <c r="F134" s="55"/>
      <c r="G134" s="69"/>
      <c r="H134" s="49"/>
      <c r="J134" s="69">
        <f>SUM(J124:J133)</f>
        <v>0</v>
      </c>
      <c r="K134" s="49"/>
      <c r="L134" s="69">
        <f>J134/100*D134</f>
        <v>0</v>
      </c>
      <c r="M134" s="216"/>
      <c r="N134" s="85"/>
      <c r="P134" s="34"/>
      <c r="R134" s="34"/>
    </row>
    <row r="135" spans="1:18" x14ac:dyDescent="0.25">
      <c r="B135" s="161" t="s">
        <v>282</v>
      </c>
      <c r="C135" s="162"/>
      <c r="D135" s="162"/>
      <c r="E135" s="162"/>
      <c r="F135" s="279"/>
      <c r="G135" s="163"/>
      <c r="H135" s="163"/>
      <c r="I135" s="163"/>
      <c r="J135" s="163"/>
      <c r="K135" s="163"/>
      <c r="L135" s="164"/>
      <c r="M135" s="217">
        <f>SUM(L19:L134)</f>
        <v>0</v>
      </c>
      <c r="N135" s="85"/>
      <c r="P135" s="34"/>
      <c r="R135" s="34"/>
    </row>
    <row r="136" spans="1:18" x14ac:dyDescent="0.25">
      <c r="A136" s="261"/>
      <c r="B136" s="144"/>
      <c r="G136" s="80"/>
      <c r="J136" s="80"/>
      <c r="P136" s="34"/>
      <c r="R136" s="34"/>
    </row>
    <row r="137" spans="1:18" ht="15.75" thickBot="1" x14ac:dyDescent="0.3">
      <c r="A137" s="261"/>
      <c r="B137" s="144"/>
      <c r="G137" s="80"/>
      <c r="J137" s="80"/>
      <c r="P137" s="34"/>
      <c r="R137" s="34"/>
    </row>
    <row r="138" spans="1:18" ht="15.75" thickBot="1" x14ac:dyDescent="0.3">
      <c r="B138" s="210" t="s">
        <v>244</v>
      </c>
      <c r="G138" s="80"/>
      <c r="J138" s="80"/>
      <c r="P138" s="34"/>
      <c r="R138" s="34"/>
    </row>
    <row r="139" spans="1:18" x14ac:dyDescent="0.25">
      <c r="B139" s="144"/>
      <c r="G139" s="80"/>
      <c r="J139" s="80"/>
      <c r="P139" s="34"/>
      <c r="R139" s="34"/>
    </row>
    <row r="140" spans="1:18" s="12" customFormat="1" x14ac:dyDescent="0.25">
      <c r="A140" s="237" t="s">
        <v>315</v>
      </c>
      <c r="B140" s="76" t="s">
        <v>452</v>
      </c>
      <c r="C140" s="18"/>
      <c r="D140" s="18">
        <v>1</v>
      </c>
      <c r="E140" s="12" t="s">
        <v>15</v>
      </c>
      <c r="F140" s="55"/>
      <c r="G140" s="69">
        <f t="shared" ref="G140" si="32">F140*D140</f>
        <v>0</v>
      </c>
      <c r="H140" s="114"/>
      <c r="I140" s="69"/>
      <c r="J140" s="69">
        <f t="shared" ref="J140" si="33">I140*D140</f>
        <v>0</v>
      </c>
      <c r="K140" s="114"/>
      <c r="L140" s="69">
        <f t="shared" ref="L140" si="34">SUM(G140+J140)</f>
        <v>0</v>
      </c>
      <c r="M140" s="218"/>
      <c r="P140" s="34"/>
      <c r="R140" s="34"/>
    </row>
    <row r="141" spans="1:18" s="12" customFormat="1" x14ac:dyDescent="0.25">
      <c r="A141" s="259"/>
      <c r="B141" s="77" t="s">
        <v>147</v>
      </c>
      <c r="C141" s="18"/>
      <c r="D141" s="18">
        <v>5.5</v>
      </c>
      <c r="E141" s="12" t="s">
        <v>16</v>
      </c>
      <c r="F141" s="55"/>
      <c r="G141" s="69">
        <f t="shared" ref="G141:G142" si="35">F141*D141</f>
        <v>0</v>
      </c>
      <c r="H141" s="114"/>
      <c r="I141" s="69"/>
      <c r="J141" s="69">
        <f t="shared" ref="J141:J142" si="36">I141*D141</f>
        <v>0</v>
      </c>
      <c r="K141" s="114"/>
      <c r="L141" s="69">
        <f t="shared" ref="L141:L142" si="37">SUM(G141+J141)</f>
        <v>0</v>
      </c>
      <c r="M141" s="218"/>
      <c r="P141" s="34"/>
      <c r="R141" s="34"/>
    </row>
    <row r="142" spans="1:18" s="12" customFormat="1" x14ac:dyDescent="0.25">
      <c r="A142" s="259"/>
      <c r="B142" s="77" t="s">
        <v>46</v>
      </c>
      <c r="C142" s="18"/>
      <c r="D142" s="18">
        <v>12</v>
      </c>
      <c r="E142" s="12" t="s">
        <v>15</v>
      </c>
      <c r="F142" s="55"/>
      <c r="G142" s="69">
        <f t="shared" si="35"/>
        <v>0</v>
      </c>
      <c r="H142" s="84"/>
      <c r="I142" s="69"/>
      <c r="J142" s="69">
        <f t="shared" si="36"/>
        <v>0</v>
      </c>
      <c r="K142" s="84"/>
      <c r="L142" s="69">
        <f t="shared" si="37"/>
        <v>0</v>
      </c>
      <c r="M142" s="219"/>
      <c r="N142" s="85"/>
      <c r="P142" s="34"/>
      <c r="R142" s="34"/>
    </row>
    <row r="143" spans="1:18" s="12" customFormat="1" x14ac:dyDescent="0.25">
      <c r="A143" s="238" t="s">
        <v>423</v>
      </c>
      <c r="B143" s="77" t="s">
        <v>158</v>
      </c>
      <c r="C143" s="18"/>
      <c r="D143" s="18">
        <v>1</v>
      </c>
      <c r="E143" s="12" t="s">
        <v>15</v>
      </c>
      <c r="F143" s="160"/>
      <c r="G143" s="69">
        <f t="shared" ref="G143:G145" si="38">F143*D143</f>
        <v>0</v>
      </c>
      <c r="H143" s="84"/>
      <c r="I143" s="84"/>
      <c r="J143" s="69">
        <f t="shared" ref="J143:J145" si="39">I143*D143</f>
        <v>0</v>
      </c>
      <c r="K143" s="84"/>
      <c r="L143" s="69">
        <f t="shared" ref="L143:L145" si="40">SUM(G143+J143)</f>
        <v>0</v>
      </c>
      <c r="M143" s="219"/>
      <c r="N143" s="34"/>
      <c r="P143" s="34"/>
      <c r="R143" s="34"/>
    </row>
    <row r="144" spans="1:18" s="12" customFormat="1" x14ac:dyDescent="0.25">
      <c r="A144" s="238" t="s">
        <v>422</v>
      </c>
      <c r="B144" s="77" t="s">
        <v>159</v>
      </c>
      <c r="C144" s="18"/>
      <c r="D144" s="18">
        <v>1</v>
      </c>
      <c r="E144" s="12" t="s">
        <v>15</v>
      </c>
      <c r="F144" s="160"/>
      <c r="G144" s="69">
        <f t="shared" si="38"/>
        <v>0</v>
      </c>
      <c r="H144" s="84"/>
      <c r="I144" s="84"/>
      <c r="J144" s="69">
        <f t="shared" si="39"/>
        <v>0</v>
      </c>
      <c r="K144" s="84"/>
      <c r="L144" s="69">
        <f t="shared" si="40"/>
        <v>0</v>
      </c>
      <c r="M144" s="219"/>
      <c r="N144" s="34"/>
      <c r="P144" s="34"/>
      <c r="R144" s="34"/>
    </row>
    <row r="145" spans="1:18" s="36" customFormat="1" ht="15" customHeight="1" x14ac:dyDescent="0.25">
      <c r="A145" s="276" t="s">
        <v>417</v>
      </c>
      <c r="B145" s="77" t="s">
        <v>160</v>
      </c>
      <c r="D145" s="18">
        <v>1</v>
      </c>
      <c r="E145" s="87" t="s">
        <v>15</v>
      </c>
      <c r="F145" s="75"/>
      <c r="G145" s="57">
        <f t="shared" si="38"/>
        <v>0</v>
      </c>
      <c r="H145" s="49"/>
      <c r="I145" s="69"/>
      <c r="J145" s="57">
        <f t="shared" si="39"/>
        <v>0</v>
      </c>
      <c r="K145" s="49"/>
      <c r="L145" s="57">
        <f t="shared" si="40"/>
        <v>0</v>
      </c>
      <c r="M145" s="220"/>
      <c r="N145" s="85"/>
      <c r="P145" s="34"/>
      <c r="R145" s="34"/>
    </row>
    <row r="146" spans="1:18" s="36" customFormat="1" ht="15" customHeight="1" x14ac:dyDescent="0.25">
      <c r="A146" s="276" t="s">
        <v>418</v>
      </c>
      <c r="B146" s="77" t="s">
        <v>161</v>
      </c>
      <c r="D146" s="18">
        <v>1</v>
      </c>
      <c r="E146" s="87" t="s">
        <v>15</v>
      </c>
      <c r="F146" s="75"/>
      <c r="G146" s="57">
        <f t="shared" ref="G146" si="41">F146*D146</f>
        <v>0</v>
      </c>
      <c r="H146" s="49"/>
      <c r="I146" s="69"/>
      <c r="J146" s="57">
        <f t="shared" ref="J146" si="42">I146*D146</f>
        <v>0</v>
      </c>
      <c r="K146" s="49"/>
      <c r="L146" s="57">
        <f t="shared" ref="L146" si="43">SUM(G146+J146)</f>
        <v>0</v>
      </c>
      <c r="M146" s="220"/>
      <c r="N146" s="85"/>
      <c r="P146" s="34"/>
      <c r="R146" s="34"/>
    </row>
    <row r="147" spans="1:18" s="36" customFormat="1" ht="15" customHeight="1" x14ac:dyDescent="0.25">
      <c r="A147" s="259" t="s">
        <v>434</v>
      </c>
      <c r="B147" s="77" t="s">
        <v>168</v>
      </c>
      <c r="D147" s="18">
        <v>1</v>
      </c>
      <c r="E147" s="87" t="s">
        <v>15</v>
      </c>
      <c r="F147" s="75"/>
      <c r="G147" s="57">
        <f>F147*D147</f>
        <v>0</v>
      </c>
      <c r="H147" s="49"/>
      <c r="I147" s="69"/>
      <c r="J147" s="57">
        <f>I147*D147</f>
        <v>0</v>
      </c>
      <c r="K147" s="49"/>
      <c r="L147" s="57">
        <f>SUM(G147+J147)</f>
        <v>0</v>
      </c>
      <c r="M147" s="220"/>
      <c r="N147" s="85"/>
      <c r="P147" s="34"/>
      <c r="R147" s="34"/>
    </row>
    <row r="148" spans="1:18" x14ac:dyDescent="0.25">
      <c r="A148" s="238" t="s">
        <v>431</v>
      </c>
      <c r="B148" s="87" t="s">
        <v>146</v>
      </c>
      <c r="C148" s="36"/>
      <c r="D148" s="18">
        <v>1</v>
      </c>
      <c r="E148" s="87" t="s">
        <v>15</v>
      </c>
      <c r="F148" s="280"/>
      <c r="G148" s="69">
        <f t="shared" ref="G148" si="44">F148*D148</f>
        <v>0</v>
      </c>
      <c r="H148" s="114"/>
      <c r="I148" s="69"/>
      <c r="J148" s="69">
        <f t="shared" ref="J148" si="45">I148*D148</f>
        <v>0</v>
      </c>
      <c r="K148" s="114"/>
      <c r="L148" s="69">
        <f t="shared" ref="L148" si="46">SUM(G148+J148)</f>
        <v>0</v>
      </c>
      <c r="M148" s="222"/>
      <c r="P148" s="34"/>
      <c r="R148" s="34"/>
    </row>
    <row r="149" spans="1:18" s="36" customFormat="1" ht="15" customHeight="1" x14ac:dyDescent="0.25">
      <c r="A149" s="238" t="s">
        <v>423</v>
      </c>
      <c r="B149" s="77" t="s">
        <v>199</v>
      </c>
      <c r="D149" s="18">
        <v>1</v>
      </c>
      <c r="E149" s="87" t="s">
        <v>15</v>
      </c>
      <c r="F149" s="160"/>
      <c r="G149" s="57">
        <f t="shared" ref="G149" si="47">F149*D149</f>
        <v>0</v>
      </c>
      <c r="H149" s="49"/>
      <c r="I149" s="69"/>
      <c r="J149" s="57">
        <f t="shared" ref="J149" si="48">I149*D149</f>
        <v>0</v>
      </c>
      <c r="K149" s="49"/>
      <c r="L149" s="57">
        <f t="shared" ref="L149" si="49">SUM(G149+J149)</f>
        <v>0</v>
      </c>
      <c r="M149" s="220"/>
      <c r="N149" s="85"/>
      <c r="P149" s="34"/>
      <c r="R149" s="34"/>
    </row>
    <row r="150" spans="1:18" s="36" customFormat="1" ht="15" customHeight="1" x14ac:dyDescent="0.25">
      <c r="A150" s="238" t="s">
        <v>423</v>
      </c>
      <c r="B150" s="77" t="s">
        <v>155</v>
      </c>
      <c r="D150" s="18">
        <v>1</v>
      </c>
      <c r="E150" s="87" t="s">
        <v>15</v>
      </c>
      <c r="F150" s="160"/>
      <c r="G150" s="57">
        <f t="shared" ref="G150:G162" si="50">F150*D150</f>
        <v>0</v>
      </c>
      <c r="H150" s="49"/>
      <c r="I150" s="69"/>
      <c r="J150" s="57">
        <f t="shared" ref="J150:J162" si="51">I150*D150</f>
        <v>0</v>
      </c>
      <c r="K150" s="49"/>
      <c r="L150" s="57">
        <f t="shared" ref="L150:L162" si="52">SUM(G150+J150)</f>
        <v>0</v>
      </c>
      <c r="M150" s="220"/>
      <c r="N150" s="85"/>
      <c r="P150" s="34"/>
      <c r="R150" s="34"/>
    </row>
    <row r="151" spans="1:18" s="12" customFormat="1" x14ac:dyDescent="0.25">
      <c r="A151" s="238" t="s">
        <v>420</v>
      </c>
      <c r="B151" s="12" t="s">
        <v>181</v>
      </c>
      <c r="D151" s="18">
        <v>1</v>
      </c>
      <c r="E151" s="12" t="s">
        <v>15</v>
      </c>
      <c r="F151" s="55"/>
      <c r="G151" s="69">
        <f t="shared" si="50"/>
        <v>0</v>
      </c>
      <c r="H151" s="49"/>
      <c r="I151" s="160"/>
      <c r="J151" s="69">
        <f t="shared" si="51"/>
        <v>0</v>
      </c>
      <c r="K151" s="49"/>
      <c r="L151" s="69">
        <f t="shared" si="52"/>
        <v>0</v>
      </c>
      <c r="M151" s="226"/>
      <c r="N151" s="85"/>
      <c r="P151" s="34"/>
      <c r="R151" s="34"/>
    </row>
    <row r="152" spans="1:18" s="12" customFormat="1" x14ac:dyDescent="0.25">
      <c r="A152" s="238" t="s">
        <v>420</v>
      </c>
      <c r="B152" s="12" t="s">
        <v>182</v>
      </c>
      <c r="D152" s="18">
        <v>5</v>
      </c>
      <c r="E152" s="12" t="s">
        <v>15</v>
      </c>
      <c r="F152" s="55"/>
      <c r="G152" s="69">
        <f t="shared" si="50"/>
        <v>0</v>
      </c>
      <c r="H152" s="49"/>
      <c r="I152" s="160"/>
      <c r="J152" s="69">
        <f t="shared" si="51"/>
        <v>0</v>
      </c>
      <c r="K152" s="49"/>
      <c r="L152" s="69">
        <f t="shared" si="52"/>
        <v>0</v>
      </c>
      <c r="M152" s="226"/>
      <c r="N152" s="85"/>
      <c r="P152" s="34"/>
      <c r="R152" s="34"/>
    </row>
    <row r="153" spans="1:18" s="12" customFormat="1" x14ac:dyDescent="0.25">
      <c r="A153" s="238" t="s">
        <v>420</v>
      </c>
      <c r="B153" s="12" t="s">
        <v>184</v>
      </c>
      <c r="D153" s="12">
        <v>15</v>
      </c>
      <c r="E153" s="12" t="s">
        <v>15</v>
      </c>
      <c r="F153" s="55"/>
      <c r="G153" s="69">
        <f t="shared" si="50"/>
        <v>0</v>
      </c>
      <c r="H153" s="49"/>
      <c r="I153" s="160"/>
      <c r="J153" s="69">
        <f t="shared" si="51"/>
        <v>0</v>
      </c>
      <c r="K153" s="49"/>
      <c r="L153" s="69">
        <f t="shared" si="52"/>
        <v>0</v>
      </c>
      <c r="M153" s="226"/>
      <c r="N153" s="85"/>
      <c r="P153" s="34"/>
      <c r="R153" s="34"/>
    </row>
    <row r="154" spans="1:18" x14ac:dyDescent="0.25">
      <c r="A154" s="238" t="s">
        <v>420</v>
      </c>
      <c r="B154" s="87" t="s">
        <v>185</v>
      </c>
      <c r="D154" s="12">
        <v>6</v>
      </c>
      <c r="E154" s="87" t="s">
        <v>15</v>
      </c>
      <c r="F154" s="55"/>
      <c r="G154" s="57">
        <f t="shared" si="50"/>
        <v>0</v>
      </c>
      <c r="I154" s="160"/>
      <c r="J154" s="57">
        <f t="shared" si="51"/>
        <v>0</v>
      </c>
      <c r="L154" s="57">
        <f t="shared" si="52"/>
        <v>0</v>
      </c>
      <c r="M154" s="225"/>
      <c r="N154" s="85"/>
      <c r="P154" s="34"/>
      <c r="R154" s="34"/>
    </row>
    <row r="155" spans="1:18" x14ac:dyDescent="0.25">
      <c r="A155" s="275" t="s">
        <v>436</v>
      </c>
      <c r="B155" s="87" t="s">
        <v>186</v>
      </c>
      <c r="D155" s="12">
        <v>1</v>
      </c>
      <c r="E155" s="87" t="s">
        <v>15</v>
      </c>
      <c r="G155" s="57">
        <f t="shared" si="50"/>
        <v>0</v>
      </c>
      <c r="I155" s="160"/>
      <c r="J155" s="57">
        <f t="shared" si="51"/>
        <v>0</v>
      </c>
      <c r="L155" s="57">
        <f t="shared" si="52"/>
        <v>0</v>
      </c>
      <c r="M155" s="225"/>
      <c r="N155" s="85"/>
      <c r="P155" s="34"/>
      <c r="R155" s="34"/>
    </row>
    <row r="156" spans="1:18" x14ac:dyDescent="0.25">
      <c r="A156" s="275" t="s">
        <v>436</v>
      </c>
      <c r="B156" s="87" t="s">
        <v>187</v>
      </c>
      <c r="D156" s="12">
        <v>1</v>
      </c>
      <c r="E156" s="87" t="s">
        <v>15</v>
      </c>
      <c r="G156" s="57">
        <f t="shared" si="50"/>
        <v>0</v>
      </c>
      <c r="I156" s="160"/>
      <c r="J156" s="57">
        <f t="shared" si="51"/>
        <v>0</v>
      </c>
      <c r="L156" s="57">
        <f t="shared" si="52"/>
        <v>0</v>
      </c>
      <c r="M156" s="225"/>
      <c r="N156" s="85"/>
      <c r="P156" s="34"/>
      <c r="R156" s="34"/>
    </row>
    <row r="157" spans="1:18" x14ac:dyDescent="0.25">
      <c r="A157" s="275" t="s">
        <v>436</v>
      </c>
      <c r="B157" s="87" t="s">
        <v>188</v>
      </c>
      <c r="D157" s="12">
        <v>2</v>
      </c>
      <c r="E157" s="87" t="s">
        <v>15</v>
      </c>
      <c r="G157" s="57">
        <f t="shared" si="50"/>
        <v>0</v>
      </c>
      <c r="I157" s="160"/>
      <c r="J157" s="57">
        <f t="shared" si="51"/>
        <v>0</v>
      </c>
      <c r="L157" s="57">
        <f t="shared" si="52"/>
        <v>0</v>
      </c>
      <c r="M157" s="225"/>
      <c r="N157" s="85"/>
      <c r="P157" s="34"/>
      <c r="R157" s="34"/>
    </row>
    <row r="158" spans="1:18" x14ac:dyDescent="0.25">
      <c r="A158" s="275" t="s">
        <v>436</v>
      </c>
      <c r="B158" s="87" t="s">
        <v>189</v>
      </c>
      <c r="D158" s="12">
        <v>5</v>
      </c>
      <c r="E158" s="87" t="s">
        <v>15</v>
      </c>
      <c r="G158" s="57">
        <f t="shared" si="50"/>
        <v>0</v>
      </c>
      <c r="I158" s="160"/>
      <c r="J158" s="57">
        <f t="shared" si="51"/>
        <v>0</v>
      </c>
      <c r="L158" s="57">
        <f t="shared" si="52"/>
        <v>0</v>
      </c>
      <c r="M158" s="225"/>
      <c r="N158" s="85"/>
      <c r="P158" s="34"/>
      <c r="R158" s="34"/>
    </row>
    <row r="159" spans="1:18" x14ac:dyDescent="0.25">
      <c r="A159" s="275" t="s">
        <v>436</v>
      </c>
      <c r="B159" s="87" t="s">
        <v>246</v>
      </c>
      <c r="D159" s="12">
        <v>12</v>
      </c>
      <c r="E159" s="87" t="s">
        <v>15</v>
      </c>
      <c r="G159" s="57">
        <f t="shared" ref="G159" si="53">F159*D159</f>
        <v>0</v>
      </c>
      <c r="I159" s="160"/>
      <c r="J159" s="57">
        <f t="shared" ref="J159" si="54">I159*D159</f>
        <v>0</v>
      </c>
      <c r="L159" s="57">
        <f t="shared" ref="L159" si="55">SUM(G159+J159)</f>
        <v>0</v>
      </c>
      <c r="M159" s="225"/>
      <c r="N159" s="85"/>
      <c r="P159" s="34"/>
      <c r="R159" s="34"/>
    </row>
    <row r="160" spans="1:18" x14ac:dyDescent="0.25">
      <c r="A160" s="275" t="s">
        <v>436</v>
      </c>
      <c r="B160" s="87" t="s">
        <v>245</v>
      </c>
      <c r="D160" s="12">
        <v>6</v>
      </c>
      <c r="E160" s="87" t="s">
        <v>15</v>
      </c>
      <c r="G160" s="57">
        <f t="shared" ref="G160" si="56">F160*D160</f>
        <v>0</v>
      </c>
      <c r="I160" s="160"/>
      <c r="J160" s="57">
        <f t="shared" ref="J160" si="57">I160*D160</f>
        <v>0</v>
      </c>
      <c r="L160" s="57">
        <f t="shared" ref="L160" si="58">SUM(G160+J160)</f>
        <v>0</v>
      </c>
      <c r="M160" s="225"/>
      <c r="N160" s="85"/>
      <c r="P160" s="34"/>
      <c r="R160" s="34"/>
    </row>
    <row r="161" spans="1:18" x14ac:dyDescent="0.25">
      <c r="A161" s="238" t="s">
        <v>437</v>
      </c>
      <c r="B161" s="87" t="s">
        <v>197</v>
      </c>
      <c r="D161" s="12">
        <v>1</v>
      </c>
      <c r="E161" s="87" t="s">
        <v>15</v>
      </c>
      <c r="G161" s="57">
        <f t="shared" si="50"/>
        <v>0</v>
      </c>
      <c r="I161" s="160"/>
      <c r="J161" s="57">
        <f t="shared" si="51"/>
        <v>0</v>
      </c>
      <c r="L161" s="57">
        <f t="shared" si="52"/>
        <v>0</v>
      </c>
      <c r="M161" s="225"/>
      <c r="N161" s="85"/>
      <c r="P161" s="34"/>
      <c r="R161" s="34"/>
    </row>
    <row r="162" spans="1:18" x14ac:dyDescent="0.25">
      <c r="A162" s="238" t="s">
        <v>437</v>
      </c>
      <c r="B162" s="87" t="s">
        <v>198</v>
      </c>
      <c r="D162" s="12">
        <v>4</v>
      </c>
      <c r="E162" s="87" t="s">
        <v>15</v>
      </c>
      <c r="G162" s="57">
        <f t="shared" si="50"/>
        <v>0</v>
      </c>
      <c r="I162" s="160"/>
      <c r="J162" s="57">
        <f t="shared" si="51"/>
        <v>0</v>
      </c>
      <c r="L162" s="57">
        <f t="shared" si="52"/>
        <v>0</v>
      </c>
      <c r="M162" s="225"/>
      <c r="N162" s="85"/>
      <c r="P162" s="34"/>
      <c r="R162" s="34"/>
    </row>
    <row r="163" spans="1:18" s="36" customFormat="1" ht="15" customHeight="1" x14ac:dyDescent="0.25">
      <c r="A163" s="259" t="s">
        <v>434</v>
      </c>
      <c r="B163" s="77" t="s">
        <v>153</v>
      </c>
      <c r="D163" s="12">
        <v>2</v>
      </c>
      <c r="E163" s="87" t="s">
        <v>15</v>
      </c>
      <c r="F163" s="75"/>
      <c r="G163" s="57">
        <f t="shared" ref="G163" si="59">F163*D163</f>
        <v>0</v>
      </c>
      <c r="H163" s="49"/>
      <c r="I163" s="160"/>
      <c r="J163" s="57">
        <f t="shared" ref="J163" si="60">I163*D163</f>
        <v>0</v>
      </c>
      <c r="K163" s="49"/>
      <c r="L163" s="57">
        <f t="shared" ref="L163" si="61">SUM(G163+J163)</f>
        <v>0</v>
      </c>
      <c r="M163" s="227"/>
      <c r="N163" s="85"/>
      <c r="P163" s="34"/>
      <c r="R163" s="34"/>
    </row>
    <row r="164" spans="1:18" s="36" customFormat="1" ht="15" customHeight="1" x14ac:dyDescent="0.25">
      <c r="A164" s="259" t="s">
        <v>421</v>
      </c>
      <c r="B164" s="77" t="s">
        <v>71</v>
      </c>
      <c r="D164" s="12">
        <v>3</v>
      </c>
      <c r="E164" s="87" t="s">
        <v>15</v>
      </c>
      <c r="F164" s="75"/>
      <c r="G164" s="57">
        <f t="shared" ref="G164:G168" si="62">F164*D164</f>
        <v>0</v>
      </c>
      <c r="H164" s="49"/>
      <c r="I164" s="160"/>
      <c r="J164" s="57">
        <f t="shared" ref="J164:J168" si="63">I164*D164</f>
        <v>0</v>
      </c>
      <c r="K164" s="49"/>
      <c r="L164" s="57">
        <f t="shared" ref="L164:L168" si="64">SUM(G164+J164)</f>
        <v>0</v>
      </c>
      <c r="M164" s="227"/>
      <c r="N164" s="85"/>
      <c r="P164" s="34"/>
      <c r="R164" s="34"/>
    </row>
    <row r="165" spans="1:18" s="36" customFormat="1" ht="15" customHeight="1" x14ac:dyDescent="0.25">
      <c r="A165" s="259" t="s">
        <v>421</v>
      </c>
      <c r="B165" s="77" t="s">
        <v>200</v>
      </c>
      <c r="D165" s="12">
        <v>1</v>
      </c>
      <c r="E165" s="87" t="s">
        <v>15</v>
      </c>
      <c r="F165" s="75"/>
      <c r="G165" s="57">
        <f t="shared" si="62"/>
        <v>0</v>
      </c>
      <c r="H165" s="49"/>
      <c r="I165" s="160"/>
      <c r="J165" s="57">
        <f t="shared" si="63"/>
        <v>0</v>
      </c>
      <c r="K165" s="49"/>
      <c r="L165" s="57">
        <f t="shared" si="64"/>
        <v>0</v>
      </c>
      <c r="M165" s="227"/>
      <c r="N165" s="85"/>
      <c r="P165" s="34"/>
      <c r="R165" s="34"/>
    </row>
    <row r="166" spans="1:18" x14ac:dyDescent="0.25">
      <c r="A166" s="237" t="s">
        <v>332</v>
      </c>
      <c r="B166" s="12" t="s">
        <v>40</v>
      </c>
      <c r="D166" s="12">
        <v>60</v>
      </c>
      <c r="E166" s="87" t="s">
        <v>15</v>
      </c>
      <c r="F166" s="55"/>
      <c r="G166" s="57">
        <f t="shared" si="62"/>
        <v>0</v>
      </c>
      <c r="H166" s="49"/>
      <c r="I166" s="69"/>
      <c r="J166" s="57">
        <f t="shared" si="63"/>
        <v>0</v>
      </c>
      <c r="K166" s="49"/>
      <c r="L166" s="57">
        <f t="shared" si="64"/>
        <v>0</v>
      </c>
      <c r="M166" s="224"/>
      <c r="N166" s="85"/>
      <c r="P166" s="34"/>
      <c r="R166" s="34"/>
    </row>
    <row r="167" spans="1:18" x14ac:dyDescent="0.25">
      <c r="A167" s="237" t="s">
        <v>440</v>
      </c>
      <c r="B167" s="12" t="s">
        <v>156</v>
      </c>
      <c r="D167" s="12">
        <v>39</v>
      </c>
      <c r="E167" s="87" t="s">
        <v>15</v>
      </c>
      <c r="F167" s="55"/>
      <c r="G167" s="57">
        <f t="shared" si="62"/>
        <v>0</v>
      </c>
      <c r="H167" s="49"/>
      <c r="I167" s="69"/>
      <c r="J167" s="57">
        <f t="shared" si="63"/>
        <v>0</v>
      </c>
      <c r="K167" s="49"/>
      <c r="L167" s="57">
        <f t="shared" si="64"/>
        <v>0</v>
      </c>
      <c r="M167" s="224"/>
      <c r="N167" s="85"/>
      <c r="P167" s="34"/>
      <c r="R167" s="34"/>
    </row>
    <row r="168" spans="1:18" x14ac:dyDescent="0.25">
      <c r="A168" s="237" t="s">
        <v>441</v>
      </c>
      <c r="B168" s="12" t="s">
        <v>67</v>
      </c>
      <c r="D168" s="12">
        <v>21</v>
      </c>
      <c r="E168" s="87" t="s">
        <v>15</v>
      </c>
      <c r="F168" s="55"/>
      <c r="G168" s="57">
        <f t="shared" si="62"/>
        <v>0</v>
      </c>
      <c r="H168" s="49"/>
      <c r="I168" s="69"/>
      <c r="J168" s="57">
        <f t="shared" si="63"/>
        <v>0</v>
      </c>
      <c r="K168" s="49"/>
      <c r="L168" s="57">
        <f t="shared" si="64"/>
        <v>0</v>
      </c>
      <c r="M168" s="224"/>
      <c r="N168" s="85"/>
      <c r="P168" s="34"/>
      <c r="R168" s="34"/>
    </row>
    <row r="169" spans="1:18" x14ac:dyDescent="0.25">
      <c r="A169" s="237" t="s">
        <v>438</v>
      </c>
      <c r="B169" s="12" t="s">
        <v>169</v>
      </c>
      <c r="D169" s="12">
        <v>35</v>
      </c>
      <c r="E169" s="87" t="s">
        <v>15</v>
      </c>
      <c r="G169" s="57">
        <f t="shared" ref="G169:G178" si="65">F169*D169</f>
        <v>0</v>
      </c>
      <c r="H169" s="49"/>
      <c r="I169" s="69"/>
      <c r="J169" s="57">
        <f t="shared" ref="J169:J178" si="66">I169*D169</f>
        <v>0</v>
      </c>
      <c r="K169" s="49"/>
      <c r="L169" s="57">
        <f t="shared" ref="L169:L178" si="67">SUM(G169+J169)</f>
        <v>0</v>
      </c>
      <c r="M169" s="224"/>
      <c r="N169" s="85"/>
      <c r="P169" s="34"/>
      <c r="R169" s="34"/>
    </row>
    <row r="170" spans="1:18" x14ac:dyDescent="0.25">
      <c r="A170" s="237" t="s">
        <v>438</v>
      </c>
      <c r="B170" s="12" t="s">
        <v>170</v>
      </c>
      <c r="D170" s="12">
        <v>8</v>
      </c>
      <c r="E170" s="87" t="s">
        <v>15</v>
      </c>
      <c r="G170" s="57">
        <f>F170*D170</f>
        <v>0</v>
      </c>
      <c r="H170" s="49"/>
      <c r="I170" s="69"/>
      <c r="J170" s="57">
        <f t="shared" si="66"/>
        <v>0</v>
      </c>
      <c r="K170" s="49"/>
      <c r="L170" s="57">
        <f t="shared" si="67"/>
        <v>0</v>
      </c>
      <c r="M170" s="224"/>
      <c r="N170" s="85"/>
      <c r="P170" s="34"/>
      <c r="R170" s="34"/>
    </row>
    <row r="171" spans="1:18" x14ac:dyDescent="0.25">
      <c r="A171" s="237" t="s">
        <v>438</v>
      </c>
      <c r="B171" s="12" t="s">
        <v>171</v>
      </c>
      <c r="D171" s="12">
        <v>12</v>
      </c>
      <c r="E171" s="87" t="s">
        <v>15</v>
      </c>
      <c r="G171" s="57">
        <f>F171*D171</f>
        <v>0</v>
      </c>
      <c r="H171" s="49"/>
      <c r="I171" s="69"/>
      <c r="J171" s="57">
        <f t="shared" si="66"/>
        <v>0</v>
      </c>
      <c r="K171" s="49"/>
      <c r="L171" s="57">
        <f t="shared" si="67"/>
        <v>0</v>
      </c>
      <c r="M171" s="224"/>
      <c r="N171" s="85"/>
      <c r="P171" s="34"/>
      <c r="R171" s="34"/>
    </row>
    <row r="172" spans="1:18" x14ac:dyDescent="0.25">
      <c r="A172" s="237" t="s">
        <v>438</v>
      </c>
      <c r="B172" s="12" t="s">
        <v>172</v>
      </c>
      <c r="D172" s="12">
        <v>6</v>
      </c>
      <c r="E172" s="87" t="s">
        <v>15</v>
      </c>
      <c r="G172" s="57">
        <f t="shared" si="65"/>
        <v>0</v>
      </c>
      <c r="H172" s="49"/>
      <c r="I172" s="69"/>
      <c r="J172" s="57">
        <f t="shared" si="66"/>
        <v>0</v>
      </c>
      <c r="K172" s="49"/>
      <c r="L172" s="57">
        <f t="shared" si="67"/>
        <v>0</v>
      </c>
      <c r="M172" s="224"/>
      <c r="N172" s="85"/>
      <c r="P172" s="34"/>
      <c r="R172" s="34"/>
    </row>
    <row r="173" spans="1:18" x14ac:dyDescent="0.25">
      <c r="A173" s="237" t="s">
        <v>438</v>
      </c>
      <c r="B173" s="12" t="s">
        <v>173</v>
      </c>
      <c r="D173" s="12">
        <v>2</v>
      </c>
      <c r="E173" s="87" t="s">
        <v>15</v>
      </c>
      <c r="G173" s="57">
        <f t="shared" si="65"/>
        <v>0</v>
      </c>
      <c r="H173" s="49"/>
      <c r="I173" s="69"/>
      <c r="J173" s="57">
        <f t="shared" si="66"/>
        <v>0</v>
      </c>
      <c r="K173" s="49"/>
      <c r="L173" s="57">
        <f t="shared" si="67"/>
        <v>0</v>
      </c>
      <c r="M173" s="224"/>
      <c r="N173" s="85"/>
      <c r="P173" s="34"/>
      <c r="R173" s="34"/>
    </row>
    <row r="174" spans="1:18" x14ac:dyDescent="0.25">
      <c r="A174" s="237" t="s">
        <v>438</v>
      </c>
      <c r="B174" s="12" t="s">
        <v>174</v>
      </c>
      <c r="D174" s="12">
        <v>2</v>
      </c>
      <c r="E174" s="87" t="s">
        <v>15</v>
      </c>
      <c r="G174" s="57">
        <f t="shared" si="65"/>
        <v>0</v>
      </c>
      <c r="H174" s="49"/>
      <c r="I174" s="69"/>
      <c r="J174" s="57">
        <f t="shared" si="66"/>
        <v>0</v>
      </c>
      <c r="K174" s="49"/>
      <c r="L174" s="57">
        <f t="shared" si="67"/>
        <v>0</v>
      </c>
      <c r="M174" s="224"/>
      <c r="N174" s="85"/>
      <c r="P174" s="34"/>
      <c r="R174" s="34"/>
    </row>
    <row r="175" spans="1:18" x14ac:dyDescent="0.25">
      <c r="B175" s="12" t="s">
        <v>39</v>
      </c>
      <c r="D175" s="12">
        <v>2</v>
      </c>
      <c r="E175" s="87" t="s">
        <v>16</v>
      </c>
      <c r="G175" s="57">
        <f t="shared" si="65"/>
        <v>0</v>
      </c>
      <c r="H175" s="49"/>
      <c r="I175" s="69"/>
      <c r="J175" s="57">
        <f t="shared" si="66"/>
        <v>0</v>
      </c>
      <c r="K175" s="49"/>
      <c r="L175" s="57">
        <f t="shared" si="67"/>
        <v>0</v>
      </c>
      <c r="M175" s="223"/>
      <c r="N175" s="85"/>
      <c r="P175" s="34"/>
      <c r="R175" s="34"/>
    </row>
    <row r="176" spans="1:18" x14ac:dyDescent="0.25">
      <c r="B176" s="87" t="s">
        <v>47</v>
      </c>
      <c r="D176" s="87">
        <v>1</v>
      </c>
      <c r="E176" s="87" t="s">
        <v>14</v>
      </c>
      <c r="F176" s="55"/>
      <c r="G176" s="57">
        <f t="shared" si="65"/>
        <v>0</v>
      </c>
      <c r="H176" s="49"/>
      <c r="I176" s="69"/>
      <c r="J176" s="57">
        <f t="shared" si="66"/>
        <v>0</v>
      </c>
      <c r="K176" s="49"/>
      <c r="L176" s="57">
        <f t="shared" si="67"/>
        <v>0</v>
      </c>
      <c r="M176" s="224"/>
      <c r="N176" s="85"/>
      <c r="P176" s="34"/>
      <c r="R176" s="34"/>
    </row>
    <row r="177" spans="1:18" s="12" customFormat="1" x14ac:dyDescent="0.25">
      <c r="A177" s="259" t="s">
        <v>439</v>
      </c>
      <c r="B177" s="12" t="s">
        <v>21</v>
      </c>
      <c r="D177" s="12">
        <v>1</v>
      </c>
      <c r="E177" s="12" t="s">
        <v>15</v>
      </c>
      <c r="F177" s="55"/>
      <c r="G177" s="57">
        <f t="shared" si="65"/>
        <v>0</v>
      </c>
      <c r="H177" s="49"/>
      <c r="I177" s="69"/>
      <c r="J177" s="57">
        <f t="shared" si="66"/>
        <v>0</v>
      </c>
      <c r="K177" s="49"/>
      <c r="L177" s="57">
        <f t="shared" si="67"/>
        <v>0</v>
      </c>
      <c r="M177" s="216"/>
      <c r="N177" s="85"/>
      <c r="P177" s="34"/>
      <c r="R177" s="34"/>
    </row>
    <row r="178" spans="1:18" s="12" customFormat="1" x14ac:dyDescent="0.25">
      <c r="A178" s="259"/>
      <c r="B178" s="12" t="s">
        <v>48</v>
      </c>
      <c r="D178" s="12">
        <v>1</v>
      </c>
      <c r="E178" s="12" t="s">
        <v>14</v>
      </c>
      <c r="F178" s="55"/>
      <c r="G178" s="57">
        <f t="shared" si="65"/>
        <v>0</v>
      </c>
      <c r="H178" s="49"/>
      <c r="I178" s="69"/>
      <c r="J178" s="57">
        <f t="shared" si="66"/>
        <v>0</v>
      </c>
      <c r="K178" s="49"/>
      <c r="L178" s="57">
        <f t="shared" si="67"/>
        <v>0</v>
      </c>
      <c r="M178" s="216"/>
      <c r="N178" s="85"/>
      <c r="P178" s="34"/>
      <c r="R178" s="34"/>
    </row>
    <row r="179" spans="1:18" s="12" customFormat="1" x14ac:dyDescent="0.25">
      <c r="A179" s="259"/>
      <c r="B179" s="12" t="s">
        <v>49</v>
      </c>
      <c r="D179" s="12">
        <v>3</v>
      </c>
      <c r="E179" s="12" t="s">
        <v>31</v>
      </c>
      <c r="F179" s="55"/>
      <c r="G179" s="69"/>
      <c r="H179" s="49"/>
      <c r="J179" s="69">
        <f>SUM(J140:J178)</f>
        <v>0</v>
      </c>
      <c r="K179" s="49"/>
      <c r="L179" s="69">
        <f>J179/100*D179</f>
        <v>0</v>
      </c>
      <c r="M179" s="216"/>
      <c r="N179" s="85"/>
      <c r="P179" s="34"/>
      <c r="R179" s="34"/>
    </row>
    <row r="180" spans="1:18" x14ac:dyDescent="0.25">
      <c r="B180" s="161" t="s">
        <v>283</v>
      </c>
      <c r="C180" s="162"/>
      <c r="D180" s="162"/>
      <c r="E180" s="162"/>
      <c r="F180" s="279"/>
      <c r="G180" s="163"/>
      <c r="H180" s="163"/>
      <c r="I180" s="163"/>
      <c r="J180" s="163"/>
      <c r="K180" s="163"/>
      <c r="L180" s="164"/>
      <c r="M180" s="217">
        <f>SUM(L140:L179)</f>
        <v>0</v>
      </c>
      <c r="N180" s="85"/>
      <c r="P180" s="34"/>
      <c r="R180" s="34"/>
    </row>
    <row r="181" spans="1:18" x14ac:dyDescent="0.25">
      <c r="B181" s="144"/>
      <c r="G181" s="80"/>
      <c r="J181" s="80"/>
      <c r="P181" s="34"/>
      <c r="R181" s="34"/>
    </row>
    <row r="182" spans="1:18" ht="15.75" thickBot="1" x14ac:dyDescent="0.3">
      <c r="B182" s="144"/>
      <c r="G182" s="80"/>
      <c r="J182" s="80"/>
      <c r="P182" s="34"/>
      <c r="R182" s="34"/>
    </row>
    <row r="183" spans="1:18" ht="15.75" thickBot="1" x14ac:dyDescent="0.3">
      <c r="B183" s="210" t="s">
        <v>109</v>
      </c>
      <c r="G183" s="80"/>
      <c r="J183" s="80"/>
      <c r="P183" s="34"/>
      <c r="R183" s="34"/>
    </row>
    <row r="184" spans="1:18" x14ac:dyDescent="0.25">
      <c r="B184" s="144"/>
      <c r="G184" s="80"/>
      <c r="J184" s="80"/>
      <c r="P184" s="34"/>
      <c r="R184" s="34"/>
    </row>
    <row r="185" spans="1:18" x14ac:dyDescent="0.25">
      <c r="B185" s="159" t="s">
        <v>145</v>
      </c>
      <c r="G185" s="80"/>
      <c r="J185" s="80"/>
      <c r="P185" s="34"/>
      <c r="R185" s="34"/>
    </row>
    <row r="186" spans="1:18" s="12" customFormat="1" x14ac:dyDescent="0.25">
      <c r="A186" s="237" t="s">
        <v>315</v>
      </c>
      <c r="B186" s="76" t="s">
        <v>451</v>
      </c>
      <c r="C186" s="18"/>
      <c r="D186" s="18">
        <v>1</v>
      </c>
      <c r="E186" s="12" t="s">
        <v>15</v>
      </c>
      <c r="F186" s="55"/>
      <c r="G186" s="69">
        <f t="shared" ref="G186:G189" si="68">F186*D186</f>
        <v>0</v>
      </c>
      <c r="H186" s="114"/>
      <c r="I186" s="69"/>
      <c r="J186" s="69">
        <f t="shared" ref="J186:J189" si="69">I186*D186</f>
        <v>0</v>
      </c>
      <c r="K186" s="114"/>
      <c r="L186" s="69">
        <f t="shared" ref="L186:L189" si="70">SUM(G186+J186)</f>
        <v>0</v>
      </c>
      <c r="M186" s="218"/>
      <c r="P186" s="34"/>
      <c r="R186" s="34"/>
    </row>
    <row r="187" spans="1:18" s="12" customFormat="1" x14ac:dyDescent="0.25">
      <c r="A187" s="259"/>
      <c r="B187" s="77" t="s">
        <v>147</v>
      </c>
      <c r="C187" s="18"/>
      <c r="D187" s="18">
        <v>4.5</v>
      </c>
      <c r="E187" s="12" t="s">
        <v>16</v>
      </c>
      <c r="F187" s="55"/>
      <c r="G187" s="69">
        <f t="shared" si="68"/>
        <v>0</v>
      </c>
      <c r="H187" s="114"/>
      <c r="I187" s="69"/>
      <c r="J187" s="69">
        <f t="shared" si="69"/>
        <v>0</v>
      </c>
      <c r="K187" s="114"/>
      <c r="L187" s="69">
        <f t="shared" si="70"/>
        <v>0</v>
      </c>
      <c r="M187" s="218"/>
      <c r="P187" s="34"/>
      <c r="R187" s="34"/>
    </row>
    <row r="188" spans="1:18" s="12" customFormat="1" x14ac:dyDescent="0.25">
      <c r="A188" s="259"/>
      <c r="B188" s="77" t="s">
        <v>46</v>
      </c>
      <c r="C188" s="18"/>
      <c r="D188" s="18">
        <v>10</v>
      </c>
      <c r="E188" s="12" t="s">
        <v>15</v>
      </c>
      <c r="F188" s="55"/>
      <c r="G188" s="69">
        <f t="shared" si="68"/>
        <v>0</v>
      </c>
      <c r="H188" s="84"/>
      <c r="I188" s="69"/>
      <c r="J188" s="69">
        <f t="shared" si="69"/>
        <v>0</v>
      </c>
      <c r="K188" s="84"/>
      <c r="L188" s="69">
        <f t="shared" si="70"/>
        <v>0</v>
      </c>
      <c r="M188" s="219"/>
      <c r="N188" s="85"/>
      <c r="P188" s="34"/>
      <c r="R188" s="34"/>
    </row>
    <row r="189" spans="1:18" x14ac:dyDescent="0.25">
      <c r="A189" s="238" t="s">
        <v>431</v>
      </c>
      <c r="B189" s="87" t="s">
        <v>146</v>
      </c>
      <c r="C189" s="36"/>
      <c r="D189" s="18">
        <v>1</v>
      </c>
      <c r="E189" s="87" t="s">
        <v>15</v>
      </c>
      <c r="F189" s="280"/>
      <c r="G189" s="69">
        <f t="shared" si="68"/>
        <v>0</v>
      </c>
      <c r="H189" s="114"/>
      <c r="I189" s="69"/>
      <c r="J189" s="69">
        <f t="shared" si="69"/>
        <v>0</v>
      </c>
      <c r="K189" s="114"/>
      <c r="L189" s="69">
        <f t="shared" si="70"/>
        <v>0</v>
      </c>
      <c r="M189" s="222"/>
      <c r="P189" s="34"/>
      <c r="R189" s="34"/>
    </row>
    <row r="190" spans="1:18" s="36" customFormat="1" ht="15" customHeight="1" x14ac:dyDescent="0.25">
      <c r="A190" s="238" t="s">
        <v>432</v>
      </c>
      <c r="B190" s="77" t="s">
        <v>80</v>
      </c>
      <c r="D190" s="18">
        <v>1</v>
      </c>
      <c r="E190" s="87" t="s">
        <v>15</v>
      </c>
      <c r="F190" s="75"/>
      <c r="G190" s="69">
        <f>F190*D190</f>
        <v>0</v>
      </c>
      <c r="H190" s="49"/>
      <c r="I190" s="69"/>
      <c r="J190" s="69">
        <f>I190*D190</f>
        <v>0</v>
      </c>
      <c r="K190" s="49"/>
      <c r="L190" s="69">
        <f>SUM(G190+J190)</f>
        <v>0</v>
      </c>
      <c r="M190" s="220"/>
      <c r="P190" s="34"/>
      <c r="R190" s="34"/>
    </row>
    <row r="191" spans="1:18" s="36" customFormat="1" ht="15" customHeight="1" x14ac:dyDescent="0.25">
      <c r="A191" s="238" t="s">
        <v>430</v>
      </c>
      <c r="B191" s="77" t="s">
        <v>81</v>
      </c>
      <c r="D191" s="18">
        <v>1</v>
      </c>
      <c r="E191" s="87" t="s">
        <v>15</v>
      </c>
      <c r="F191" s="75"/>
      <c r="G191" s="69">
        <f>F191*D191</f>
        <v>0</v>
      </c>
      <c r="H191" s="49"/>
      <c r="I191" s="69"/>
      <c r="J191" s="69">
        <f>I191*D191</f>
        <v>0</v>
      </c>
      <c r="K191" s="49"/>
      <c r="L191" s="69">
        <f>SUM(G191+J191)</f>
        <v>0</v>
      </c>
      <c r="M191" s="220"/>
      <c r="P191" s="34"/>
      <c r="R191" s="34"/>
    </row>
    <row r="192" spans="1:18" s="36" customFormat="1" ht="15" customHeight="1" x14ac:dyDescent="0.25">
      <c r="A192" s="275" t="s">
        <v>427</v>
      </c>
      <c r="B192" s="77" t="s">
        <v>82</v>
      </c>
      <c r="D192" s="18">
        <v>1</v>
      </c>
      <c r="E192" s="87" t="s">
        <v>15</v>
      </c>
      <c r="F192" s="75"/>
      <c r="G192" s="69">
        <f>F192*D192</f>
        <v>0</v>
      </c>
      <c r="H192" s="49"/>
      <c r="I192" s="69"/>
      <c r="J192" s="69">
        <f>I192*D192</f>
        <v>0</v>
      </c>
      <c r="K192" s="49"/>
      <c r="L192" s="69">
        <f>SUM(G192+J192)</f>
        <v>0</v>
      </c>
      <c r="M192" s="220"/>
      <c r="P192" s="34"/>
      <c r="R192" s="34"/>
    </row>
    <row r="193" spans="1:18" s="36" customFormat="1" ht="15" customHeight="1" x14ac:dyDescent="0.25">
      <c r="A193" s="275" t="s">
        <v>427</v>
      </c>
      <c r="B193" s="77" t="s">
        <v>148</v>
      </c>
      <c r="D193" s="18">
        <v>1</v>
      </c>
      <c r="E193" s="87" t="s">
        <v>15</v>
      </c>
      <c r="F193" s="75"/>
      <c r="G193" s="69">
        <f>F193*D193</f>
        <v>0</v>
      </c>
      <c r="H193" s="49"/>
      <c r="I193" s="69"/>
      <c r="J193" s="69">
        <f>I193*D193</f>
        <v>0</v>
      </c>
      <c r="K193" s="49"/>
      <c r="L193" s="69">
        <f>SUM(G193+J193)</f>
        <v>0</v>
      </c>
      <c r="M193" s="220"/>
      <c r="P193" s="34"/>
      <c r="R193" s="34"/>
    </row>
    <row r="194" spans="1:18" s="12" customFormat="1" x14ac:dyDescent="0.25">
      <c r="A194" s="275" t="s">
        <v>426</v>
      </c>
      <c r="B194" s="77" t="s">
        <v>149</v>
      </c>
      <c r="C194" s="18"/>
      <c r="D194" s="18">
        <v>1</v>
      </c>
      <c r="E194" s="12" t="s">
        <v>15</v>
      </c>
      <c r="F194" s="55"/>
      <c r="G194" s="69">
        <f t="shared" ref="G194" si="71">F194*D194</f>
        <v>0</v>
      </c>
      <c r="H194" s="114"/>
      <c r="I194" s="69"/>
      <c r="J194" s="69">
        <f t="shared" ref="J194" si="72">I194*D194</f>
        <v>0</v>
      </c>
      <c r="K194" s="114"/>
      <c r="L194" s="69">
        <f t="shared" ref="L194" si="73">SUM(G194+J194)</f>
        <v>0</v>
      </c>
      <c r="M194" s="218"/>
      <c r="P194" s="34"/>
      <c r="R194" s="34"/>
    </row>
    <row r="195" spans="1:18" s="12" customFormat="1" x14ac:dyDescent="0.25">
      <c r="A195" s="276" t="s">
        <v>425</v>
      </c>
      <c r="B195" s="77" t="s">
        <v>150</v>
      </c>
      <c r="C195" s="18"/>
      <c r="D195" s="18">
        <v>3</v>
      </c>
      <c r="E195" s="12" t="s">
        <v>15</v>
      </c>
      <c r="F195" s="55"/>
      <c r="G195" s="69">
        <f t="shared" ref="G195:G201" si="74">F195*D195</f>
        <v>0</v>
      </c>
      <c r="H195" s="114"/>
      <c r="I195" s="69"/>
      <c r="J195" s="69">
        <f t="shared" ref="J195:J201" si="75">I195*D195</f>
        <v>0</v>
      </c>
      <c r="K195" s="114"/>
      <c r="L195" s="69">
        <f t="shared" ref="L195" si="76">SUM(G195+J195)</f>
        <v>0</v>
      </c>
      <c r="M195" s="218"/>
      <c r="P195" s="34"/>
      <c r="R195" s="34"/>
    </row>
    <row r="196" spans="1:18" s="12" customFormat="1" x14ac:dyDescent="0.25">
      <c r="A196" s="276" t="s">
        <v>428</v>
      </c>
      <c r="B196" s="12" t="s">
        <v>151</v>
      </c>
      <c r="D196" s="12">
        <v>1</v>
      </c>
      <c r="E196" s="12" t="s">
        <v>15</v>
      </c>
      <c r="F196" s="55"/>
      <c r="G196" s="69">
        <f t="shared" si="74"/>
        <v>0</v>
      </c>
      <c r="H196" s="49"/>
      <c r="I196" s="69"/>
      <c r="J196" s="69">
        <f t="shared" si="75"/>
        <v>0</v>
      </c>
      <c r="K196" s="49"/>
      <c r="L196" s="69">
        <f t="shared" ref="L196:L201" si="77">SUM(G196+J196)</f>
        <v>0</v>
      </c>
      <c r="M196" s="216"/>
      <c r="N196" s="85"/>
      <c r="P196" s="34"/>
      <c r="R196" s="34"/>
    </row>
    <row r="197" spans="1:18" s="12" customFormat="1" x14ac:dyDescent="0.25">
      <c r="A197" s="276" t="s">
        <v>428</v>
      </c>
      <c r="B197" s="12" t="s">
        <v>152</v>
      </c>
      <c r="D197" s="12">
        <v>1</v>
      </c>
      <c r="E197" s="12" t="s">
        <v>15</v>
      </c>
      <c r="F197" s="55"/>
      <c r="G197" s="69">
        <f t="shared" si="74"/>
        <v>0</v>
      </c>
      <c r="H197" s="49"/>
      <c r="I197" s="69"/>
      <c r="J197" s="69">
        <f t="shared" si="75"/>
        <v>0</v>
      </c>
      <c r="K197" s="49"/>
      <c r="L197" s="69">
        <f t="shared" si="77"/>
        <v>0</v>
      </c>
      <c r="M197" s="216"/>
      <c r="N197" s="85"/>
      <c r="P197" s="34"/>
      <c r="R197" s="34"/>
    </row>
    <row r="198" spans="1:18" s="12" customFormat="1" x14ac:dyDescent="0.25">
      <c r="A198" s="238" t="s">
        <v>424</v>
      </c>
      <c r="B198" s="77" t="s">
        <v>157</v>
      </c>
      <c r="C198" s="18"/>
      <c r="D198" s="18">
        <v>1</v>
      </c>
      <c r="E198" s="12" t="s">
        <v>15</v>
      </c>
      <c r="F198" s="160"/>
      <c r="G198" s="69">
        <f t="shared" si="74"/>
        <v>0</v>
      </c>
      <c r="H198" s="84"/>
      <c r="I198" s="84"/>
      <c r="J198" s="69">
        <f t="shared" si="75"/>
        <v>0</v>
      </c>
      <c r="K198" s="84"/>
      <c r="L198" s="69">
        <f t="shared" si="77"/>
        <v>0</v>
      </c>
      <c r="M198" s="219"/>
      <c r="N198" s="34"/>
      <c r="P198" s="34"/>
      <c r="R198" s="34"/>
    </row>
    <row r="199" spans="1:18" s="12" customFormat="1" x14ac:dyDescent="0.25">
      <c r="A199" s="238" t="s">
        <v>423</v>
      </c>
      <c r="B199" s="77" t="s">
        <v>158</v>
      </c>
      <c r="C199" s="18"/>
      <c r="D199" s="18">
        <v>1</v>
      </c>
      <c r="E199" s="12" t="s">
        <v>15</v>
      </c>
      <c r="F199" s="160"/>
      <c r="G199" s="69">
        <f t="shared" si="74"/>
        <v>0</v>
      </c>
      <c r="H199" s="84"/>
      <c r="I199" s="84"/>
      <c r="J199" s="69">
        <f t="shared" si="75"/>
        <v>0</v>
      </c>
      <c r="K199" s="84"/>
      <c r="L199" s="69">
        <f t="shared" si="77"/>
        <v>0</v>
      </c>
      <c r="M199" s="219"/>
      <c r="N199" s="34"/>
      <c r="P199" s="34"/>
      <c r="R199" s="34"/>
    </row>
    <row r="200" spans="1:18" s="12" customFormat="1" x14ac:dyDescent="0.25">
      <c r="A200" s="238" t="s">
        <v>422</v>
      </c>
      <c r="B200" s="77" t="s">
        <v>159</v>
      </c>
      <c r="C200" s="18"/>
      <c r="D200" s="18">
        <v>1</v>
      </c>
      <c r="E200" s="12" t="s">
        <v>15</v>
      </c>
      <c r="F200" s="160"/>
      <c r="G200" s="69">
        <f t="shared" si="74"/>
        <v>0</v>
      </c>
      <c r="H200" s="84"/>
      <c r="I200" s="84"/>
      <c r="J200" s="69">
        <f t="shared" si="75"/>
        <v>0</v>
      </c>
      <c r="K200" s="84"/>
      <c r="L200" s="69">
        <f t="shared" si="77"/>
        <v>0</v>
      </c>
      <c r="M200" s="219"/>
      <c r="N200" s="34"/>
      <c r="P200" s="34"/>
      <c r="R200" s="34"/>
    </row>
    <row r="201" spans="1:18" s="36" customFormat="1" ht="15" customHeight="1" x14ac:dyDescent="0.25">
      <c r="A201" s="276" t="s">
        <v>417</v>
      </c>
      <c r="B201" s="77" t="s">
        <v>160</v>
      </c>
      <c r="D201" s="18">
        <v>1</v>
      </c>
      <c r="E201" s="87" t="s">
        <v>15</v>
      </c>
      <c r="F201" s="75"/>
      <c r="G201" s="57">
        <f t="shared" si="74"/>
        <v>0</v>
      </c>
      <c r="H201" s="49"/>
      <c r="I201" s="69"/>
      <c r="J201" s="57">
        <f t="shared" si="75"/>
        <v>0</v>
      </c>
      <c r="K201" s="49"/>
      <c r="L201" s="57">
        <f t="shared" si="77"/>
        <v>0</v>
      </c>
      <c r="M201" s="220"/>
      <c r="N201" s="85"/>
      <c r="P201" s="34"/>
      <c r="R201" s="34"/>
    </row>
    <row r="202" spans="1:18" s="36" customFormat="1" ht="15" customHeight="1" x14ac:dyDescent="0.25">
      <c r="A202" s="276" t="s">
        <v>418</v>
      </c>
      <c r="B202" s="77" t="s">
        <v>161</v>
      </c>
      <c r="D202" s="18">
        <v>2</v>
      </c>
      <c r="E202" s="87" t="s">
        <v>15</v>
      </c>
      <c r="F202" s="75"/>
      <c r="G202" s="57">
        <f t="shared" ref="G202" si="78">F202*D202</f>
        <v>0</v>
      </c>
      <c r="H202" s="49"/>
      <c r="I202" s="69"/>
      <c r="J202" s="57">
        <f t="shared" ref="J202" si="79">I202*D202</f>
        <v>0</v>
      </c>
      <c r="K202" s="49"/>
      <c r="L202" s="57">
        <f t="shared" ref="L202" si="80">SUM(G202+J202)</f>
        <v>0</v>
      </c>
      <c r="M202" s="220"/>
      <c r="N202" s="85"/>
      <c r="P202" s="34"/>
      <c r="R202" s="34"/>
    </row>
    <row r="203" spans="1:18" s="36" customFormat="1" ht="15" customHeight="1" x14ac:dyDescent="0.25">
      <c r="A203" s="276" t="s">
        <v>419</v>
      </c>
      <c r="B203" s="77" t="s">
        <v>162</v>
      </c>
      <c r="D203" s="18">
        <v>1</v>
      </c>
      <c r="E203" s="87" t="s">
        <v>15</v>
      </c>
      <c r="F203" s="75"/>
      <c r="G203" s="57">
        <f t="shared" ref="G203" si="81">F203*D203</f>
        <v>0</v>
      </c>
      <c r="H203" s="49"/>
      <c r="I203" s="69"/>
      <c r="J203" s="57">
        <f t="shared" ref="J203" si="82">I203*D203</f>
        <v>0</v>
      </c>
      <c r="K203" s="49"/>
      <c r="L203" s="57">
        <f t="shared" ref="L203" si="83">SUM(G203+J203)</f>
        <v>0</v>
      </c>
      <c r="M203" s="220"/>
      <c r="N203" s="85"/>
      <c r="P203" s="34"/>
      <c r="R203" s="34"/>
    </row>
    <row r="204" spans="1:18" s="36" customFormat="1" ht="15" customHeight="1" x14ac:dyDescent="0.25">
      <c r="A204" s="276" t="s">
        <v>419</v>
      </c>
      <c r="B204" s="77" t="s">
        <v>163</v>
      </c>
      <c r="D204" s="18">
        <v>1</v>
      </c>
      <c r="E204" s="87" t="s">
        <v>15</v>
      </c>
      <c r="F204" s="75"/>
      <c r="G204" s="57">
        <f t="shared" ref="G204" si="84">F204*D204</f>
        <v>0</v>
      </c>
      <c r="H204" s="49"/>
      <c r="I204" s="69"/>
      <c r="J204" s="57">
        <f t="shared" ref="J204" si="85">I204*D204</f>
        <v>0</v>
      </c>
      <c r="K204" s="49"/>
      <c r="L204" s="57">
        <f t="shared" ref="L204" si="86">SUM(G204+J204)</f>
        <v>0</v>
      </c>
      <c r="M204" s="220"/>
      <c r="N204" s="85"/>
      <c r="P204" s="34"/>
      <c r="R204" s="34"/>
    </row>
    <row r="205" spans="1:18" s="12" customFormat="1" x14ac:dyDescent="0.25">
      <c r="A205" s="238" t="s">
        <v>420</v>
      </c>
      <c r="B205" s="12" t="s">
        <v>164</v>
      </c>
      <c r="D205" s="18">
        <v>2</v>
      </c>
      <c r="E205" s="12" t="s">
        <v>15</v>
      </c>
      <c r="F205" s="55"/>
      <c r="G205" s="69">
        <f>F205*D205</f>
        <v>0</v>
      </c>
      <c r="H205" s="49"/>
      <c r="I205" s="69"/>
      <c r="J205" s="69">
        <f>I205*D205</f>
        <v>0</v>
      </c>
      <c r="K205" s="49"/>
      <c r="L205" s="69">
        <f>SUM(G205+J205)</f>
        <v>0</v>
      </c>
      <c r="M205" s="216"/>
      <c r="N205" s="85"/>
      <c r="P205" s="34"/>
      <c r="R205" s="34"/>
    </row>
    <row r="206" spans="1:18" s="12" customFormat="1" x14ac:dyDescent="0.25">
      <c r="A206" s="238" t="s">
        <v>420</v>
      </c>
      <c r="B206" s="12" t="s">
        <v>165</v>
      </c>
      <c r="D206" s="18">
        <v>1</v>
      </c>
      <c r="E206" s="12" t="s">
        <v>15</v>
      </c>
      <c r="F206" s="55"/>
      <c r="G206" s="69">
        <f t="shared" ref="G206:G208" si="87">F206*D206</f>
        <v>0</v>
      </c>
      <c r="H206" s="49"/>
      <c r="I206" s="69"/>
      <c r="J206" s="69">
        <f t="shared" ref="J206:J208" si="88">I206*D206</f>
        <v>0</v>
      </c>
      <c r="K206" s="49"/>
      <c r="L206" s="69">
        <f t="shared" ref="L206:L208" si="89">SUM(G206+J206)</f>
        <v>0</v>
      </c>
      <c r="M206" s="216"/>
      <c r="N206" s="85"/>
      <c r="P206" s="34"/>
      <c r="R206" s="34"/>
    </row>
    <row r="207" spans="1:18" x14ac:dyDescent="0.25">
      <c r="A207" s="238" t="s">
        <v>437</v>
      </c>
      <c r="B207" s="87" t="s">
        <v>166</v>
      </c>
      <c r="D207" s="18">
        <v>1</v>
      </c>
      <c r="E207" s="87" t="s">
        <v>15</v>
      </c>
      <c r="G207" s="57">
        <f t="shared" si="87"/>
        <v>0</v>
      </c>
      <c r="I207" s="69"/>
      <c r="J207" s="57">
        <f t="shared" si="88"/>
        <v>0</v>
      </c>
      <c r="L207" s="57">
        <f t="shared" si="89"/>
        <v>0</v>
      </c>
      <c r="M207" s="223"/>
      <c r="N207" s="85"/>
      <c r="P207" s="34"/>
      <c r="R207" s="34"/>
    </row>
    <row r="208" spans="1:18" s="36" customFormat="1" ht="15" customHeight="1" x14ac:dyDescent="0.25">
      <c r="A208" s="238" t="s">
        <v>434</v>
      </c>
      <c r="B208" s="77" t="s">
        <v>168</v>
      </c>
      <c r="D208" s="18">
        <v>1</v>
      </c>
      <c r="E208" s="87" t="s">
        <v>15</v>
      </c>
      <c r="F208" s="75"/>
      <c r="G208" s="57">
        <f t="shared" si="87"/>
        <v>0</v>
      </c>
      <c r="H208" s="49"/>
      <c r="I208" s="69"/>
      <c r="J208" s="57">
        <f t="shared" si="88"/>
        <v>0</v>
      </c>
      <c r="K208" s="49"/>
      <c r="L208" s="57">
        <f t="shared" si="89"/>
        <v>0</v>
      </c>
      <c r="M208" s="220"/>
      <c r="N208" s="85"/>
      <c r="P208" s="34"/>
      <c r="R208" s="34"/>
    </row>
    <row r="209" spans="1:18" s="36" customFormat="1" ht="15" customHeight="1" x14ac:dyDescent="0.25">
      <c r="A209" s="276" t="s">
        <v>346</v>
      </c>
      <c r="B209" s="77" t="s">
        <v>167</v>
      </c>
      <c r="D209" s="18">
        <v>1</v>
      </c>
      <c r="E209" s="87" t="s">
        <v>15</v>
      </c>
      <c r="F209" s="75"/>
      <c r="G209" s="57">
        <f t="shared" ref="G209:G213" si="90">F209*D209</f>
        <v>0</v>
      </c>
      <c r="H209" s="57"/>
      <c r="I209" s="69"/>
      <c r="J209" s="57">
        <f t="shared" ref="J209:J213" si="91">I209*D209</f>
        <v>0</v>
      </c>
      <c r="K209" s="57"/>
      <c r="L209" s="57">
        <f t="shared" ref="L209:L213" si="92">SUM(G209+J209)</f>
        <v>0</v>
      </c>
      <c r="M209" s="220"/>
      <c r="P209" s="34"/>
      <c r="R209" s="34"/>
    </row>
    <row r="210" spans="1:18" s="12" customFormat="1" x14ac:dyDescent="0.25">
      <c r="A210" s="259" t="s">
        <v>439</v>
      </c>
      <c r="B210" s="12" t="s">
        <v>21</v>
      </c>
      <c r="D210" s="18">
        <v>1</v>
      </c>
      <c r="E210" s="12" t="s">
        <v>15</v>
      </c>
      <c r="F210" s="55"/>
      <c r="G210" s="69">
        <f t="shared" si="90"/>
        <v>0</v>
      </c>
      <c r="H210" s="49"/>
      <c r="I210" s="69"/>
      <c r="J210" s="69">
        <f t="shared" si="91"/>
        <v>0</v>
      </c>
      <c r="K210" s="49"/>
      <c r="L210" s="57">
        <f t="shared" si="92"/>
        <v>0</v>
      </c>
      <c r="M210" s="216"/>
      <c r="N210" s="85"/>
      <c r="P210" s="34"/>
      <c r="R210" s="34"/>
    </row>
    <row r="211" spans="1:18" s="12" customFormat="1" x14ac:dyDescent="0.25">
      <c r="A211" s="259"/>
      <c r="B211" s="12" t="s">
        <v>48</v>
      </c>
      <c r="D211" s="18">
        <v>1</v>
      </c>
      <c r="E211" s="12" t="s">
        <v>14</v>
      </c>
      <c r="F211" s="55"/>
      <c r="G211" s="69">
        <f t="shared" si="90"/>
        <v>0</v>
      </c>
      <c r="H211" s="49"/>
      <c r="I211" s="69"/>
      <c r="J211" s="69">
        <f t="shared" si="91"/>
        <v>0</v>
      </c>
      <c r="K211" s="49"/>
      <c r="L211" s="69">
        <f t="shared" si="92"/>
        <v>0</v>
      </c>
      <c r="M211" s="216"/>
      <c r="N211" s="85"/>
      <c r="P211" s="34"/>
      <c r="R211" s="34"/>
    </row>
    <row r="212" spans="1:18" x14ac:dyDescent="0.25">
      <c r="B212" s="12" t="s">
        <v>175</v>
      </c>
      <c r="D212" s="18">
        <v>1</v>
      </c>
      <c r="E212" s="87" t="s">
        <v>15</v>
      </c>
      <c r="F212" s="55"/>
      <c r="G212" s="57">
        <f t="shared" si="90"/>
        <v>0</v>
      </c>
      <c r="H212" s="49"/>
      <c r="I212" s="69"/>
      <c r="J212" s="57">
        <f t="shared" si="91"/>
        <v>0</v>
      </c>
      <c r="K212" s="49"/>
      <c r="L212" s="57">
        <f t="shared" si="92"/>
        <v>0</v>
      </c>
      <c r="M212" s="224"/>
      <c r="N212" s="85"/>
      <c r="P212" s="34"/>
      <c r="R212" s="34"/>
    </row>
    <row r="213" spans="1:18" x14ac:dyDescent="0.25">
      <c r="B213" s="87" t="s">
        <v>47</v>
      </c>
      <c r="D213" s="18">
        <v>1</v>
      </c>
      <c r="E213" s="87" t="s">
        <v>14</v>
      </c>
      <c r="F213" s="55"/>
      <c r="G213" s="69">
        <f t="shared" si="90"/>
        <v>0</v>
      </c>
      <c r="H213" s="49"/>
      <c r="I213" s="69"/>
      <c r="J213" s="57">
        <f t="shared" si="91"/>
        <v>0</v>
      </c>
      <c r="K213" s="49"/>
      <c r="L213" s="57">
        <f t="shared" si="92"/>
        <v>0</v>
      </c>
      <c r="M213" s="224"/>
      <c r="N213" s="85"/>
      <c r="P213" s="34"/>
      <c r="R213" s="34"/>
    </row>
    <row r="214" spans="1:18" s="12" customFormat="1" x14ac:dyDescent="0.25">
      <c r="A214" s="259"/>
      <c r="B214" s="12" t="s">
        <v>49</v>
      </c>
      <c r="D214" s="12">
        <v>3</v>
      </c>
      <c r="E214" s="12" t="s">
        <v>31</v>
      </c>
      <c r="F214" s="55"/>
      <c r="G214" s="69"/>
      <c r="H214" s="49"/>
      <c r="J214" s="69">
        <f>SUM(J186:J213)</f>
        <v>0</v>
      </c>
      <c r="K214" s="49"/>
      <c r="L214" s="69">
        <f>J214/100*D214</f>
        <v>0</v>
      </c>
      <c r="M214" s="216"/>
      <c r="N214" s="85"/>
      <c r="P214" s="34"/>
      <c r="R214" s="34"/>
    </row>
    <row r="215" spans="1:18" s="12" customFormat="1" x14ac:dyDescent="0.25">
      <c r="A215" s="259"/>
      <c r="F215" s="55"/>
      <c r="G215" s="69"/>
      <c r="H215" s="49"/>
      <c r="J215" s="69"/>
      <c r="K215" s="49"/>
      <c r="L215" s="69"/>
      <c r="M215" s="216"/>
      <c r="N215" s="85"/>
      <c r="P215" s="34"/>
      <c r="R215" s="34"/>
    </row>
    <row r="216" spans="1:18" x14ac:dyDescent="0.25">
      <c r="B216" s="159" t="s">
        <v>176</v>
      </c>
      <c r="G216" s="80"/>
      <c r="J216" s="80"/>
      <c r="P216" s="34"/>
      <c r="R216" s="34"/>
    </row>
    <row r="217" spans="1:18" s="12" customFormat="1" x14ac:dyDescent="0.25">
      <c r="A217" s="237" t="s">
        <v>315</v>
      </c>
      <c r="B217" s="76" t="s">
        <v>451</v>
      </c>
      <c r="C217" s="18"/>
      <c r="D217" s="18">
        <v>1</v>
      </c>
      <c r="E217" s="12" t="s">
        <v>15</v>
      </c>
      <c r="F217" s="55"/>
      <c r="G217" s="69">
        <f t="shared" ref="G217:G222" si="93">F217*D217</f>
        <v>0</v>
      </c>
      <c r="H217" s="114"/>
      <c r="I217" s="69"/>
      <c r="J217" s="69">
        <f t="shared" ref="J217:J222" si="94">I217*D217</f>
        <v>0</v>
      </c>
      <c r="K217" s="114"/>
      <c r="L217" s="69">
        <f t="shared" ref="L217:L221" si="95">SUM(G217+J217)</f>
        <v>0</v>
      </c>
      <c r="M217" s="218"/>
      <c r="P217" s="34"/>
      <c r="R217" s="34"/>
    </row>
    <row r="218" spans="1:18" s="12" customFormat="1" x14ac:dyDescent="0.25">
      <c r="A218" s="259"/>
      <c r="B218" s="77" t="s">
        <v>147</v>
      </c>
      <c r="C218" s="18"/>
      <c r="D218" s="18">
        <v>5</v>
      </c>
      <c r="E218" s="12" t="s">
        <v>16</v>
      </c>
      <c r="F218" s="55"/>
      <c r="G218" s="69">
        <f t="shared" si="93"/>
        <v>0</v>
      </c>
      <c r="H218" s="114"/>
      <c r="I218" s="69"/>
      <c r="J218" s="69">
        <f t="shared" si="94"/>
        <v>0</v>
      </c>
      <c r="K218" s="114"/>
      <c r="L218" s="69">
        <f t="shared" si="95"/>
        <v>0</v>
      </c>
      <c r="M218" s="218"/>
      <c r="P218" s="34"/>
      <c r="R218" s="34"/>
    </row>
    <row r="219" spans="1:18" s="12" customFormat="1" x14ac:dyDescent="0.25">
      <c r="A219" s="259"/>
      <c r="B219" s="77" t="s">
        <v>46</v>
      </c>
      <c r="C219" s="18"/>
      <c r="D219" s="18">
        <v>10</v>
      </c>
      <c r="E219" s="12" t="s">
        <v>15</v>
      </c>
      <c r="F219" s="55"/>
      <c r="G219" s="69">
        <f t="shared" si="93"/>
        <v>0</v>
      </c>
      <c r="H219" s="84"/>
      <c r="I219" s="69"/>
      <c r="J219" s="69">
        <f t="shared" si="94"/>
        <v>0</v>
      </c>
      <c r="K219" s="84"/>
      <c r="L219" s="69">
        <f t="shared" si="95"/>
        <v>0</v>
      </c>
      <c r="M219" s="219"/>
      <c r="N219" s="85"/>
      <c r="P219" s="34"/>
      <c r="R219" s="34"/>
    </row>
    <row r="220" spans="1:18" s="12" customFormat="1" x14ac:dyDescent="0.25">
      <c r="A220" s="238" t="s">
        <v>423</v>
      </c>
      <c r="B220" s="77" t="s">
        <v>158</v>
      </c>
      <c r="C220" s="18"/>
      <c r="D220" s="18">
        <v>1</v>
      </c>
      <c r="E220" s="12" t="s">
        <v>15</v>
      </c>
      <c r="F220" s="160"/>
      <c r="G220" s="69">
        <f t="shared" si="93"/>
        <v>0</v>
      </c>
      <c r="H220" s="84"/>
      <c r="I220" s="84"/>
      <c r="J220" s="69">
        <f t="shared" si="94"/>
        <v>0</v>
      </c>
      <c r="K220" s="84"/>
      <c r="L220" s="69">
        <f t="shared" si="95"/>
        <v>0</v>
      </c>
      <c r="M220" s="219"/>
      <c r="N220" s="34"/>
      <c r="P220" s="34"/>
      <c r="R220" s="34"/>
    </row>
    <row r="221" spans="1:18" s="12" customFormat="1" x14ac:dyDescent="0.25">
      <c r="A221" s="238" t="s">
        <v>422</v>
      </c>
      <c r="B221" s="77" t="s">
        <v>159</v>
      </c>
      <c r="C221" s="18"/>
      <c r="D221" s="18">
        <v>1</v>
      </c>
      <c r="E221" s="12" t="s">
        <v>15</v>
      </c>
      <c r="F221" s="160"/>
      <c r="G221" s="69">
        <f t="shared" si="93"/>
        <v>0</v>
      </c>
      <c r="H221" s="84"/>
      <c r="I221" s="84"/>
      <c r="J221" s="69">
        <f t="shared" si="94"/>
        <v>0</v>
      </c>
      <c r="K221" s="84"/>
      <c r="L221" s="69">
        <f t="shared" si="95"/>
        <v>0</v>
      </c>
      <c r="M221" s="219"/>
      <c r="N221" s="34"/>
      <c r="P221" s="34"/>
      <c r="R221" s="34"/>
    </row>
    <row r="222" spans="1:18" s="12" customFormat="1" x14ac:dyDescent="0.25">
      <c r="A222" s="238" t="s">
        <v>420</v>
      </c>
      <c r="B222" s="12" t="s">
        <v>181</v>
      </c>
      <c r="D222" s="18">
        <v>1</v>
      </c>
      <c r="E222" s="12" t="s">
        <v>15</v>
      </c>
      <c r="F222" s="55"/>
      <c r="G222" s="69">
        <f t="shared" si="93"/>
        <v>0</v>
      </c>
      <c r="H222" s="49"/>
      <c r="I222" s="160"/>
      <c r="J222" s="69">
        <f t="shared" si="94"/>
        <v>0</v>
      </c>
      <c r="K222" s="49"/>
      <c r="L222" s="69">
        <f t="shared" ref="L222" si="96">SUM(G222+J222)</f>
        <v>0</v>
      </c>
      <c r="M222" s="226"/>
      <c r="N222" s="85"/>
      <c r="P222" s="34"/>
      <c r="R222" s="34"/>
    </row>
    <row r="223" spans="1:18" s="12" customFormat="1" x14ac:dyDescent="0.25">
      <c r="A223" s="238" t="s">
        <v>420</v>
      </c>
      <c r="B223" s="12" t="s">
        <v>182</v>
      </c>
      <c r="D223" s="12">
        <v>4</v>
      </c>
      <c r="E223" s="12" t="s">
        <v>15</v>
      </c>
      <c r="F223" s="55"/>
      <c r="G223" s="69">
        <f t="shared" ref="G223:G236" si="97">F223*D223</f>
        <v>0</v>
      </c>
      <c r="H223" s="49"/>
      <c r="I223" s="160"/>
      <c r="J223" s="69">
        <f t="shared" ref="J223:J236" si="98">I223*D223</f>
        <v>0</v>
      </c>
      <c r="K223" s="49"/>
      <c r="L223" s="69">
        <f t="shared" ref="L223:L236" si="99">SUM(G223+J223)</f>
        <v>0</v>
      </c>
      <c r="M223" s="226"/>
      <c r="N223" s="85"/>
      <c r="P223" s="34"/>
      <c r="R223" s="34"/>
    </row>
    <row r="224" spans="1:18" s="12" customFormat="1" x14ac:dyDescent="0.25">
      <c r="A224" s="238" t="s">
        <v>420</v>
      </c>
      <c r="B224" s="12" t="s">
        <v>184</v>
      </c>
      <c r="D224" s="12">
        <v>14</v>
      </c>
      <c r="E224" s="12" t="s">
        <v>15</v>
      </c>
      <c r="F224" s="55"/>
      <c r="G224" s="69">
        <f t="shared" si="97"/>
        <v>0</v>
      </c>
      <c r="H224" s="49"/>
      <c r="I224" s="160"/>
      <c r="J224" s="69">
        <f t="shared" si="98"/>
        <v>0</v>
      </c>
      <c r="K224" s="49"/>
      <c r="L224" s="69">
        <f t="shared" si="99"/>
        <v>0</v>
      </c>
      <c r="M224" s="226"/>
      <c r="N224" s="85"/>
      <c r="P224" s="34"/>
      <c r="R224" s="34"/>
    </row>
    <row r="225" spans="1:18" x14ac:dyDescent="0.25">
      <c r="A225" s="238" t="s">
        <v>420</v>
      </c>
      <c r="B225" s="87" t="s">
        <v>185</v>
      </c>
      <c r="D225" s="12">
        <v>6</v>
      </c>
      <c r="E225" s="87" t="s">
        <v>15</v>
      </c>
      <c r="F225" s="55"/>
      <c r="G225" s="57">
        <f t="shared" si="97"/>
        <v>0</v>
      </c>
      <c r="I225" s="160"/>
      <c r="J225" s="57">
        <f t="shared" si="98"/>
        <v>0</v>
      </c>
      <c r="L225" s="57">
        <f t="shared" si="99"/>
        <v>0</v>
      </c>
      <c r="M225" s="225"/>
      <c r="N225" s="85"/>
      <c r="P225" s="34"/>
      <c r="R225" s="34"/>
    </row>
    <row r="226" spans="1:18" x14ac:dyDescent="0.25">
      <c r="A226" s="275" t="s">
        <v>436</v>
      </c>
      <c r="B226" s="87" t="s">
        <v>186</v>
      </c>
      <c r="D226" s="12">
        <v>1</v>
      </c>
      <c r="E226" s="87" t="s">
        <v>15</v>
      </c>
      <c r="G226" s="57">
        <f t="shared" si="97"/>
        <v>0</v>
      </c>
      <c r="I226" s="160"/>
      <c r="J226" s="57">
        <f t="shared" si="98"/>
        <v>0</v>
      </c>
      <c r="L226" s="57">
        <f t="shared" si="99"/>
        <v>0</v>
      </c>
      <c r="M226" s="225"/>
      <c r="N226" s="85"/>
      <c r="P226" s="34"/>
      <c r="R226" s="34"/>
    </row>
    <row r="227" spans="1:18" x14ac:dyDescent="0.25">
      <c r="A227" s="275" t="s">
        <v>436</v>
      </c>
      <c r="B227" s="87" t="s">
        <v>188</v>
      </c>
      <c r="D227" s="12">
        <v>1</v>
      </c>
      <c r="E227" s="87" t="s">
        <v>15</v>
      </c>
      <c r="G227" s="57">
        <f t="shared" si="97"/>
        <v>0</v>
      </c>
      <c r="I227" s="160"/>
      <c r="J227" s="57">
        <f t="shared" si="98"/>
        <v>0</v>
      </c>
      <c r="L227" s="57">
        <f t="shared" si="99"/>
        <v>0</v>
      </c>
      <c r="M227" s="225"/>
      <c r="N227" s="85"/>
      <c r="P227" s="34"/>
      <c r="R227" s="34"/>
    </row>
    <row r="228" spans="1:18" x14ac:dyDescent="0.25">
      <c r="A228" s="275" t="s">
        <v>436</v>
      </c>
      <c r="B228" s="87" t="s">
        <v>189</v>
      </c>
      <c r="D228" s="12">
        <v>2</v>
      </c>
      <c r="E228" s="87" t="s">
        <v>15</v>
      </c>
      <c r="G228" s="57">
        <f t="shared" si="97"/>
        <v>0</v>
      </c>
      <c r="I228" s="160"/>
      <c r="J228" s="57">
        <f t="shared" si="98"/>
        <v>0</v>
      </c>
      <c r="L228" s="57">
        <f t="shared" si="99"/>
        <v>0</v>
      </c>
      <c r="M228" s="225"/>
      <c r="N228" s="85"/>
      <c r="P228" s="34"/>
      <c r="R228" s="34"/>
    </row>
    <row r="229" spans="1:18" s="36" customFormat="1" ht="15" customHeight="1" x14ac:dyDescent="0.25">
      <c r="A229" s="275" t="s">
        <v>436</v>
      </c>
      <c r="B229" s="77" t="s">
        <v>248</v>
      </c>
      <c r="D229" s="12">
        <v>1</v>
      </c>
      <c r="E229" s="87" t="s">
        <v>15</v>
      </c>
      <c r="F229" s="75"/>
      <c r="G229" s="57">
        <f t="shared" si="97"/>
        <v>0</v>
      </c>
      <c r="H229" s="49"/>
      <c r="I229" s="160"/>
      <c r="J229" s="57">
        <f t="shared" si="98"/>
        <v>0</v>
      </c>
      <c r="K229" s="49"/>
      <c r="L229" s="57">
        <f t="shared" si="99"/>
        <v>0</v>
      </c>
      <c r="M229" s="227"/>
      <c r="N229" s="85"/>
      <c r="P229" s="34"/>
      <c r="R229" s="34"/>
    </row>
    <row r="230" spans="1:18" s="36" customFormat="1" ht="15" customHeight="1" x14ac:dyDescent="0.25">
      <c r="A230" s="275" t="s">
        <v>436</v>
      </c>
      <c r="B230" s="77" t="s">
        <v>247</v>
      </c>
      <c r="D230" s="12">
        <v>2</v>
      </c>
      <c r="E230" s="87" t="s">
        <v>15</v>
      </c>
      <c r="F230" s="75"/>
      <c r="G230" s="57">
        <f t="shared" si="97"/>
        <v>0</v>
      </c>
      <c r="H230" s="49"/>
      <c r="I230" s="160"/>
      <c r="J230" s="57">
        <f t="shared" si="98"/>
        <v>0</v>
      </c>
      <c r="K230" s="49"/>
      <c r="L230" s="57">
        <f t="shared" si="99"/>
        <v>0</v>
      </c>
      <c r="M230" s="227"/>
      <c r="N230" s="85"/>
      <c r="P230" s="34"/>
      <c r="R230" s="34"/>
    </row>
    <row r="231" spans="1:18" x14ac:dyDescent="0.25">
      <c r="A231" s="275" t="s">
        <v>436</v>
      </c>
      <c r="B231" s="87" t="s">
        <v>246</v>
      </c>
      <c r="D231" s="12">
        <v>7</v>
      </c>
      <c r="E231" s="87" t="s">
        <v>15</v>
      </c>
      <c r="G231" s="57">
        <f t="shared" si="97"/>
        <v>0</v>
      </c>
      <c r="I231" s="160"/>
      <c r="J231" s="57">
        <f t="shared" si="98"/>
        <v>0</v>
      </c>
      <c r="L231" s="57">
        <f t="shared" si="99"/>
        <v>0</v>
      </c>
      <c r="M231" s="225"/>
      <c r="N231" s="85"/>
      <c r="P231" s="34"/>
      <c r="R231" s="34"/>
    </row>
    <row r="232" spans="1:18" x14ac:dyDescent="0.25">
      <c r="A232" s="275" t="s">
        <v>436</v>
      </c>
      <c r="B232" s="87" t="s">
        <v>193</v>
      </c>
      <c r="D232" s="12">
        <v>2</v>
      </c>
      <c r="E232" s="87" t="s">
        <v>15</v>
      </c>
      <c r="G232" s="57">
        <f t="shared" si="97"/>
        <v>0</v>
      </c>
      <c r="I232" s="160"/>
      <c r="J232" s="57">
        <f t="shared" si="98"/>
        <v>0</v>
      </c>
      <c r="L232" s="57">
        <f t="shared" si="99"/>
        <v>0</v>
      </c>
      <c r="M232" s="225"/>
      <c r="N232" s="85"/>
      <c r="P232" s="34"/>
      <c r="R232" s="34"/>
    </row>
    <row r="233" spans="1:18" x14ac:dyDescent="0.25">
      <c r="A233" s="275" t="s">
        <v>436</v>
      </c>
      <c r="B233" s="87" t="s">
        <v>245</v>
      </c>
      <c r="D233" s="12">
        <v>2</v>
      </c>
      <c r="E233" s="87" t="s">
        <v>15</v>
      </c>
      <c r="G233" s="57">
        <f t="shared" si="97"/>
        <v>0</v>
      </c>
      <c r="I233" s="160"/>
      <c r="J233" s="57">
        <f t="shared" si="98"/>
        <v>0</v>
      </c>
      <c r="L233" s="57">
        <f t="shared" si="99"/>
        <v>0</v>
      </c>
      <c r="M233" s="225"/>
      <c r="N233" s="85"/>
      <c r="P233" s="34"/>
      <c r="R233" s="34"/>
    </row>
    <row r="234" spans="1:18" x14ac:dyDescent="0.25">
      <c r="A234" s="275" t="s">
        <v>436</v>
      </c>
      <c r="B234" s="87" t="s">
        <v>194</v>
      </c>
      <c r="D234" s="12">
        <v>1</v>
      </c>
      <c r="E234" s="87" t="s">
        <v>15</v>
      </c>
      <c r="G234" s="57">
        <f t="shared" si="97"/>
        <v>0</v>
      </c>
      <c r="I234" s="160"/>
      <c r="J234" s="57">
        <f t="shared" si="98"/>
        <v>0</v>
      </c>
      <c r="L234" s="57">
        <f t="shared" si="99"/>
        <v>0</v>
      </c>
      <c r="M234" s="225"/>
      <c r="N234" s="85"/>
      <c r="P234" s="34"/>
      <c r="R234" s="34"/>
    </row>
    <row r="235" spans="1:18" x14ac:dyDescent="0.25">
      <c r="A235" s="238" t="s">
        <v>437</v>
      </c>
      <c r="B235" s="87" t="s">
        <v>197</v>
      </c>
      <c r="D235" s="12">
        <v>1</v>
      </c>
      <c r="E235" s="87" t="s">
        <v>15</v>
      </c>
      <c r="G235" s="57">
        <f t="shared" si="97"/>
        <v>0</v>
      </c>
      <c r="I235" s="160"/>
      <c r="J235" s="57">
        <f t="shared" si="98"/>
        <v>0</v>
      </c>
      <c r="L235" s="57">
        <f t="shared" si="99"/>
        <v>0</v>
      </c>
      <c r="M235" s="225"/>
      <c r="N235" s="85"/>
      <c r="P235" s="34"/>
      <c r="R235" s="34"/>
    </row>
    <row r="236" spans="1:18" x14ac:dyDescent="0.25">
      <c r="A236" s="238" t="s">
        <v>437</v>
      </c>
      <c r="B236" s="87" t="s">
        <v>198</v>
      </c>
      <c r="D236" s="12">
        <v>1</v>
      </c>
      <c r="E236" s="87" t="s">
        <v>15</v>
      </c>
      <c r="G236" s="57">
        <f t="shared" si="97"/>
        <v>0</v>
      </c>
      <c r="I236" s="160"/>
      <c r="J236" s="57">
        <f t="shared" si="98"/>
        <v>0</v>
      </c>
      <c r="L236" s="57">
        <f t="shared" si="99"/>
        <v>0</v>
      </c>
      <c r="M236" s="225"/>
      <c r="N236" s="85"/>
      <c r="P236" s="34"/>
      <c r="R236" s="34"/>
    </row>
    <row r="237" spans="1:18" s="36" customFormat="1" ht="15" customHeight="1" x14ac:dyDescent="0.25">
      <c r="A237" s="259" t="s">
        <v>434</v>
      </c>
      <c r="B237" s="77" t="s">
        <v>153</v>
      </c>
      <c r="D237" s="12">
        <v>1</v>
      </c>
      <c r="E237" s="87" t="s">
        <v>15</v>
      </c>
      <c r="F237" s="75"/>
      <c r="G237" s="57">
        <f t="shared" ref="G237" si="100">F237*D237</f>
        <v>0</v>
      </c>
      <c r="H237" s="49"/>
      <c r="I237" s="160"/>
      <c r="J237" s="57">
        <f t="shared" ref="J237" si="101">I237*D237</f>
        <v>0</v>
      </c>
      <c r="K237" s="49"/>
      <c r="L237" s="57">
        <f t="shared" ref="L237" si="102">SUM(G237+J237)</f>
        <v>0</v>
      </c>
      <c r="M237" s="227"/>
      <c r="N237" s="85"/>
      <c r="P237" s="34"/>
      <c r="R237" s="34"/>
    </row>
    <row r="238" spans="1:18" s="36" customFormat="1" ht="15" customHeight="1" x14ac:dyDescent="0.25">
      <c r="A238" s="259" t="s">
        <v>421</v>
      </c>
      <c r="B238" s="77" t="s">
        <v>71</v>
      </c>
      <c r="D238" s="12">
        <v>3</v>
      </c>
      <c r="E238" s="87" t="s">
        <v>15</v>
      </c>
      <c r="F238" s="75"/>
      <c r="G238" s="57">
        <f t="shared" ref="G238:G242" si="103">F238*D238</f>
        <v>0</v>
      </c>
      <c r="H238" s="49"/>
      <c r="I238" s="160"/>
      <c r="J238" s="57">
        <f t="shared" ref="J238:J242" si="104">I238*D238</f>
        <v>0</v>
      </c>
      <c r="K238" s="49"/>
      <c r="L238" s="57">
        <f>SUM(G238+J238)</f>
        <v>0</v>
      </c>
      <c r="M238" s="227"/>
      <c r="N238" s="85"/>
      <c r="P238" s="34"/>
      <c r="R238" s="34"/>
    </row>
    <row r="239" spans="1:18" x14ac:dyDescent="0.25">
      <c r="A239" s="237" t="s">
        <v>332</v>
      </c>
      <c r="B239" s="12" t="s">
        <v>40</v>
      </c>
      <c r="D239" s="12">
        <v>45</v>
      </c>
      <c r="E239" s="87" t="s">
        <v>15</v>
      </c>
      <c r="F239" s="55"/>
      <c r="G239" s="57">
        <f t="shared" si="103"/>
        <v>0</v>
      </c>
      <c r="H239" s="49"/>
      <c r="I239" s="69"/>
      <c r="J239" s="57">
        <f t="shared" si="104"/>
        <v>0</v>
      </c>
      <c r="K239" s="49"/>
      <c r="L239" s="57">
        <f>SUM(G239+J239)</f>
        <v>0</v>
      </c>
      <c r="M239" s="224"/>
      <c r="N239" s="85"/>
      <c r="P239" s="34"/>
      <c r="R239" s="34"/>
    </row>
    <row r="240" spans="1:18" x14ac:dyDescent="0.25">
      <c r="A240" s="237" t="s">
        <v>440</v>
      </c>
      <c r="B240" s="12" t="s">
        <v>156</v>
      </c>
      <c r="D240" s="12">
        <v>3</v>
      </c>
      <c r="E240" s="87" t="s">
        <v>15</v>
      </c>
      <c r="F240" s="55"/>
      <c r="G240" s="57">
        <f t="shared" si="103"/>
        <v>0</v>
      </c>
      <c r="H240" s="49"/>
      <c r="I240" s="69"/>
      <c r="J240" s="57">
        <f t="shared" si="104"/>
        <v>0</v>
      </c>
      <c r="K240" s="49"/>
      <c r="L240" s="57">
        <f>SUM(G240+J240)</f>
        <v>0</v>
      </c>
      <c r="M240" s="224"/>
      <c r="N240" s="85"/>
      <c r="P240" s="34"/>
      <c r="R240" s="34"/>
    </row>
    <row r="241" spans="1:18" x14ac:dyDescent="0.25">
      <c r="A241" s="237" t="s">
        <v>441</v>
      </c>
      <c r="B241" s="12" t="s">
        <v>67</v>
      </c>
      <c r="D241" s="12">
        <v>50</v>
      </c>
      <c r="E241" s="87" t="s">
        <v>15</v>
      </c>
      <c r="F241" s="55"/>
      <c r="G241" s="57">
        <f t="shared" si="103"/>
        <v>0</v>
      </c>
      <c r="H241" s="49"/>
      <c r="I241" s="69"/>
      <c r="J241" s="57">
        <f t="shared" si="104"/>
        <v>0</v>
      </c>
      <c r="K241" s="49"/>
      <c r="L241" s="57">
        <f>SUM(G241+J241)</f>
        <v>0</v>
      </c>
      <c r="M241" s="224"/>
      <c r="N241" s="85"/>
      <c r="P241" s="34"/>
      <c r="R241" s="34"/>
    </row>
    <row r="242" spans="1:18" x14ac:dyDescent="0.25">
      <c r="A242" s="237" t="s">
        <v>442</v>
      </c>
      <c r="B242" s="12" t="s">
        <v>177</v>
      </c>
      <c r="D242" s="12">
        <v>30</v>
      </c>
      <c r="E242" s="87" t="s">
        <v>15</v>
      </c>
      <c r="F242" s="55"/>
      <c r="G242" s="57">
        <f t="shared" si="103"/>
        <v>0</v>
      </c>
      <c r="H242" s="49"/>
      <c r="I242" s="69"/>
      <c r="J242" s="57">
        <f t="shared" si="104"/>
        <v>0</v>
      </c>
      <c r="K242" s="49"/>
      <c r="L242" s="57">
        <f>SUM(G242+J242)</f>
        <v>0</v>
      </c>
      <c r="M242" s="224"/>
      <c r="N242" s="85"/>
      <c r="P242" s="34"/>
      <c r="R242" s="34"/>
    </row>
    <row r="243" spans="1:18" x14ac:dyDescent="0.25">
      <c r="A243" s="237" t="s">
        <v>438</v>
      </c>
      <c r="B243" s="12" t="s">
        <v>169</v>
      </c>
      <c r="D243" s="12">
        <v>30</v>
      </c>
      <c r="E243" s="87" t="s">
        <v>15</v>
      </c>
      <c r="G243" s="57">
        <f t="shared" ref="G243:G251" si="105">F243*D243</f>
        <v>0</v>
      </c>
      <c r="H243" s="49"/>
      <c r="I243" s="69"/>
      <c r="J243" s="57">
        <f t="shared" ref="J243:J251" si="106">I243*D243</f>
        <v>0</v>
      </c>
      <c r="K243" s="49"/>
      <c r="L243" s="57">
        <f t="shared" ref="L243:L251" si="107">SUM(G243+J243)</f>
        <v>0</v>
      </c>
      <c r="M243" s="224"/>
      <c r="N243" s="85"/>
      <c r="P243" s="34"/>
      <c r="R243" s="34"/>
    </row>
    <row r="244" spans="1:18" x14ac:dyDescent="0.25">
      <c r="A244" s="237" t="s">
        <v>438</v>
      </c>
      <c r="B244" s="12" t="s">
        <v>170</v>
      </c>
      <c r="D244" s="12">
        <v>3</v>
      </c>
      <c r="E244" s="87" t="s">
        <v>15</v>
      </c>
      <c r="G244" s="57">
        <f t="shared" si="105"/>
        <v>0</v>
      </c>
      <c r="H244" s="49"/>
      <c r="I244" s="69"/>
      <c r="J244" s="57">
        <f t="shared" si="106"/>
        <v>0</v>
      </c>
      <c r="K244" s="49"/>
      <c r="L244" s="57">
        <f t="shared" si="107"/>
        <v>0</v>
      </c>
      <c r="M244" s="224"/>
      <c r="N244" s="85"/>
      <c r="P244" s="34"/>
      <c r="R244" s="34"/>
    </row>
    <row r="245" spans="1:18" x14ac:dyDescent="0.25">
      <c r="A245" s="237" t="s">
        <v>438</v>
      </c>
      <c r="B245" s="12" t="s">
        <v>171</v>
      </c>
      <c r="D245" s="12">
        <v>10</v>
      </c>
      <c r="E245" s="87" t="s">
        <v>15</v>
      </c>
      <c r="G245" s="57">
        <f t="shared" si="105"/>
        <v>0</v>
      </c>
      <c r="H245" s="49"/>
      <c r="I245" s="69"/>
      <c r="J245" s="57">
        <f t="shared" si="106"/>
        <v>0</v>
      </c>
      <c r="K245" s="49"/>
      <c r="L245" s="57">
        <f t="shared" si="107"/>
        <v>0</v>
      </c>
      <c r="M245" s="224"/>
      <c r="N245" s="85"/>
      <c r="P245" s="34"/>
      <c r="R245" s="34"/>
    </row>
    <row r="246" spans="1:18" x14ac:dyDescent="0.25">
      <c r="A246" s="237" t="s">
        <v>438</v>
      </c>
      <c r="B246" s="12" t="s">
        <v>172</v>
      </c>
      <c r="D246" s="12">
        <v>5</v>
      </c>
      <c r="E246" s="87" t="s">
        <v>15</v>
      </c>
      <c r="G246" s="57">
        <f t="shared" si="105"/>
        <v>0</v>
      </c>
      <c r="H246" s="49"/>
      <c r="I246" s="69"/>
      <c r="J246" s="57">
        <f t="shared" si="106"/>
        <v>0</v>
      </c>
      <c r="K246" s="49"/>
      <c r="L246" s="57">
        <f t="shared" si="107"/>
        <v>0</v>
      </c>
      <c r="M246" s="224"/>
      <c r="N246" s="85"/>
      <c r="P246" s="34"/>
      <c r="R246" s="34"/>
    </row>
    <row r="247" spans="1:18" x14ac:dyDescent="0.25">
      <c r="A247" s="237" t="s">
        <v>438</v>
      </c>
      <c r="B247" s="12" t="s">
        <v>173</v>
      </c>
      <c r="D247" s="12">
        <v>1</v>
      </c>
      <c r="E247" s="87" t="s">
        <v>15</v>
      </c>
      <c r="G247" s="57">
        <f t="shared" si="105"/>
        <v>0</v>
      </c>
      <c r="H247" s="49"/>
      <c r="I247" s="69"/>
      <c r="J247" s="57">
        <f t="shared" si="106"/>
        <v>0</v>
      </c>
      <c r="K247" s="49"/>
      <c r="L247" s="57">
        <f t="shared" si="107"/>
        <v>0</v>
      </c>
      <c r="M247" s="224"/>
      <c r="N247" s="85"/>
      <c r="P247" s="34"/>
      <c r="R247" s="34"/>
    </row>
    <row r="248" spans="1:18" x14ac:dyDescent="0.25">
      <c r="B248" s="12" t="s">
        <v>39</v>
      </c>
      <c r="D248" s="12">
        <v>2.5</v>
      </c>
      <c r="E248" s="87" t="s">
        <v>16</v>
      </c>
      <c r="G248" s="57">
        <f t="shared" si="105"/>
        <v>0</v>
      </c>
      <c r="H248" s="49"/>
      <c r="I248" s="69"/>
      <c r="J248" s="57">
        <f t="shared" si="106"/>
        <v>0</v>
      </c>
      <c r="K248" s="49"/>
      <c r="L248" s="57">
        <f t="shared" si="107"/>
        <v>0</v>
      </c>
      <c r="M248" s="223"/>
      <c r="N248" s="85"/>
      <c r="P248" s="34"/>
      <c r="R248" s="34"/>
    </row>
    <row r="249" spans="1:18" x14ac:dyDescent="0.25">
      <c r="B249" s="87" t="s">
        <v>47</v>
      </c>
      <c r="D249" s="87">
        <v>1</v>
      </c>
      <c r="E249" s="87" t="s">
        <v>14</v>
      </c>
      <c r="F249" s="55"/>
      <c r="G249" s="69">
        <f t="shared" si="105"/>
        <v>0</v>
      </c>
      <c r="H249" s="49"/>
      <c r="I249" s="69"/>
      <c r="J249" s="57">
        <f t="shared" si="106"/>
        <v>0</v>
      </c>
      <c r="K249" s="49"/>
      <c r="L249" s="57">
        <f t="shared" si="107"/>
        <v>0</v>
      </c>
      <c r="M249" s="224"/>
      <c r="N249" s="85"/>
      <c r="P249" s="34"/>
      <c r="R249" s="34"/>
    </row>
    <row r="250" spans="1:18" s="12" customFormat="1" x14ac:dyDescent="0.25">
      <c r="A250" s="259" t="s">
        <v>439</v>
      </c>
      <c r="B250" s="12" t="s">
        <v>21</v>
      </c>
      <c r="D250" s="12">
        <v>1</v>
      </c>
      <c r="E250" s="12" t="s">
        <v>15</v>
      </c>
      <c r="F250" s="55"/>
      <c r="G250" s="69">
        <f t="shared" si="105"/>
        <v>0</v>
      </c>
      <c r="H250" s="49"/>
      <c r="I250" s="69"/>
      <c r="J250" s="69">
        <f t="shared" si="106"/>
        <v>0</v>
      </c>
      <c r="K250" s="49"/>
      <c r="L250" s="57">
        <f t="shared" si="107"/>
        <v>0</v>
      </c>
      <c r="M250" s="216"/>
      <c r="N250" s="85"/>
      <c r="P250" s="34"/>
      <c r="R250" s="34"/>
    </row>
    <row r="251" spans="1:18" s="12" customFormat="1" x14ac:dyDescent="0.25">
      <c r="A251" s="259"/>
      <c r="B251" s="12" t="s">
        <v>48</v>
      </c>
      <c r="D251" s="12">
        <v>1</v>
      </c>
      <c r="E251" s="12" t="s">
        <v>14</v>
      </c>
      <c r="F251" s="55"/>
      <c r="G251" s="69">
        <f t="shared" si="105"/>
        <v>0</v>
      </c>
      <c r="H251" s="49"/>
      <c r="I251" s="69"/>
      <c r="J251" s="69">
        <f t="shared" si="106"/>
        <v>0</v>
      </c>
      <c r="K251" s="49"/>
      <c r="L251" s="69">
        <f t="shared" si="107"/>
        <v>0</v>
      </c>
      <c r="M251" s="216"/>
      <c r="N251" s="85"/>
      <c r="P251" s="34"/>
      <c r="R251" s="34"/>
    </row>
    <row r="252" spans="1:18" s="12" customFormat="1" x14ac:dyDescent="0.25">
      <c r="A252" s="259"/>
      <c r="B252" s="12" t="s">
        <v>49</v>
      </c>
      <c r="D252" s="12">
        <v>3</v>
      </c>
      <c r="E252" s="12" t="s">
        <v>31</v>
      </c>
      <c r="F252" s="55"/>
      <c r="G252" s="69"/>
      <c r="H252" s="49"/>
      <c r="J252" s="69">
        <f>SUM(J217:J251)</f>
        <v>0</v>
      </c>
      <c r="K252" s="49"/>
      <c r="L252" s="69">
        <f>J252/100*D252</f>
        <v>0</v>
      </c>
      <c r="M252" s="216"/>
      <c r="N252" s="85"/>
      <c r="P252" s="34"/>
      <c r="R252" s="34"/>
    </row>
    <row r="253" spans="1:18" x14ac:dyDescent="0.25">
      <c r="B253" s="161" t="s">
        <v>284</v>
      </c>
      <c r="C253" s="162"/>
      <c r="D253" s="162"/>
      <c r="E253" s="162"/>
      <c r="F253" s="279"/>
      <c r="G253" s="163"/>
      <c r="H253" s="163"/>
      <c r="I253" s="163"/>
      <c r="J253" s="163"/>
      <c r="K253" s="163"/>
      <c r="L253" s="164"/>
      <c r="M253" s="217">
        <f>SUM(L186:L252)</f>
        <v>0</v>
      </c>
      <c r="N253" s="85"/>
      <c r="P253" s="34"/>
      <c r="R253" s="34"/>
    </row>
    <row r="254" spans="1:18" s="36" customFormat="1" ht="15" customHeight="1" x14ac:dyDescent="0.25">
      <c r="A254" s="259"/>
      <c r="B254" s="77"/>
      <c r="D254" s="18"/>
      <c r="E254" s="87"/>
      <c r="F254" s="75"/>
      <c r="G254" s="69"/>
      <c r="H254" s="49"/>
      <c r="I254" s="69"/>
      <c r="J254" s="69"/>
      <c r="K254" s="49"/>
      <c r="L254" s="69"/>
      <c r="M254" s="220"/>
      <c r="P254" s="34"/>
      <c r="R254" s="34"/>
    </row>
    <row r="255" spans="1:18" s="36" customFormat="1" ht="15" customHeight="1" thickBot="1" x14ac:dyDescent="0.3">
      <c r="A255" s="259"/>
      <c r="B255" s="77"/>
      <c r="D255" s="18"/>
      <c r="E255" s="87"/>
      <c r="F255" s="75"/>
      <c r="G255" s="69"/>
      <c r="H255" s="49"/>
      <c r="I255" s="69"/>
      <c r="J255" s="69"/>
      <c r="K255" s="49"/>
      <c r="L255" s="69"/>
      <c r="M255" s="220"/>
      <c r="P255" s="34"/>
      <c r="R255" s="34"/>
    </row>
    <row r="256" spans="1:18" ht="15.75" thickBot="1" x14ac:dyDescent="0.3">
      <c r="B256" s="210" t="s">
        <v>201</v>
      </c>
      <c r="G256" s="80"/>
      <c r="J256" s="80"/>
      <c r="P256" s="34"/>
      <c r="R256" s="34"/>
    </row>
    <row r="257" spans="1:18" x14ac:dyDescent="0.25">
      <c r="G257" s="80"/>
      <c r="J257" s="80"/>
      <c r="P257" s="34"/>
      <c r="R257" s="34"/>
    </row>
    <row r="258" spans="1:18" s="36" customFormat="1" ht="15" customHeight="1" x14ac:dyDescent="0.25">
      <c r="A258" s="237" t="s">
        <v>319</v>
      </c>
      <c r="B258" s="77" t="s">
        <v>453</v>
      </c>
      <c r="D258" s="18">
        <v>1</v>
      </c>
      <c r="E258" s="12" t="s">
        <v>15</v>
      </c>
      <c r="F258" s="55"/>
      <c r="G258" s="69">
        <f t="shared" ref="G258:G259" si="108">F258*D258</f>
        <v>0</v>
      </c>
      <c r="H258" s="114"/>
      <c r="I258" s="69"/>
      <c r="J258" s="69">
        <f t="shared" ref="J258:J259" si="109">I258*D258</f>
        <v>0</v>
      </c>
      <c r="K258" s="114"/>
      <c r="L258" s="69">
        <f t="shared" ref="L258:L260" si="110">SUM(G258+J258)</f>
        <v>0</v>
      </c>
      <c r="M258" s="220"/>
      <c r="N258" s="12"/>
      <c r="P258" s="34"/>
      <c r="R258" s="34"/>
    </row>
    <row r="259" spans="1:18" x14ac:dyDescent="0.25">
      <c r="A259" s="238" t="s">
        <v>431</v>
      </c>
      <c r="B259" s="87" t="s">
        <v>202</v>
      </c>
      <c r="C259" s="36"/>
      <c r="D259" s="18">
        <v>1</v>
      </c>
      <c r="E259" s="87" t="s">
        <v>15</v>
      </c>
      <c r="F259" s="280"/>
      <c r="G259" s="69">
        <f t="shared" si="108"/>
        <v>0</v>
      </c>
      <c r="H259" s="114"/>
      <c r="I259" s="69"/>
      <c r="J259" s="69">
        <f t="shared" si="109"/>
        <v>0</v>
      </c>
      <c r="K259" s="114"/>
      <c r="L259" s="69">
        <f t="shared" si="110"/>
        <v>0</v>
      </c>
      <c r="M259" s="222"/>
      <c r="P259" s="34"/>
      <c r="R259" s="34"/>
    </row>
    <row r="260" spans="1:18" s="36" customFormat="1" ht="15" customHeight="1" x14ac:dyDescent="0.25">
      <c r="A260" s="275" t="s">
        <v>433</v>
      </c>
      <c r="B260" s="77" t="s">
        <v>203</v>
      </c>
      <c r="D260" s="12">
        <v>1</v>
      </c>
      <c r="E260" s="87" t="s">
        <v>15</v>
      </c>
      <c r="F260" s="75"/>
      <c r="G260" s="57">
        <f>F260*D260</f>
        <v>0</v>
      </c>
      <c r="H260" s="49"/>
      <c r="I260" s="160"/>
      <c r="J260" s="57">
        <f>I260*D260</f>
        <v>0</v>
      </c>
      <c r="K260" s="49"/>
      <c r="L260" s="69">
        <f t="shared" si="110"/>
        <v>0</v>
      </c>
      <c r="M260" s="227"/>
      <c r="N260" s="85"/>
      <c r="P260" s="34"/>
      <c r="R260" s="34"/>
    </row>
    <row r="261" spans="1:18" x14ac:dyDescent="0.25">
      <c r="A261" s="259" t="s">
        <v>435</v>
      </c>
      <c r="B261" s="12" t="s">
        <v>204</v>
      </c>
      <c r="D261" s="87">
        <v>1</v>
      </c>
      <c r="E261" s="87" t="s">
        <v>15</v>
      </c>
      <c r="F261" s="55"/>
      <c r="G261" s="57">
        <f>F261*D261</f>
        <v>0</v>
      </c>
      <c r="H261" s="48"/>
      <c r="I261" s="69"/>
      <c r="J261" s="57">
        <f>I261*D261</f>
        <v>0</v>
      </c>
      <c r="K261" s="48"/>
      <c r="L261" s="165">
        <f>SUM(G261+J261)</f>
        <v>0</v>
      </c>
      <c r="M261" s="224"/>
      <c r="P261" s="34"/>
      <c r="R261" s="34"/>
    </row>
    <row r="262" spans="1:18" s="12" customFormat="1" x14ac:dyDescent="0.25">
      <c r="A262" s="238" t="s">
        <v>420</v>
      </c>
      <c r="B262" s="12" t="s">
        <v>183</v>
      </c>
      <c r="D262" s="12">
        <v>6</v>
      </c>
      <c r="E262" s="12" t="s">
        <v>15</v>
      </c>
      <c r="F262" s="55"/>
      <c r="G262" s="69">
        <f>F262*D262</f>
        <v>0</v>
      </c>
      <c r="H262" s="49"/>
      <c r="I262" s="160"/>
      <c r="J262" s="69">
        <f>I262*D262</f>
        <v>0</v>
      </c>
      <c r="K262" s="49"/>
      <c r="L262" s="69">
        <f>SUM(G262+J262)</f>
        <v>0</v>
      </c>
      <c r="M262" s="226"/>
      <c r="N262" s="85"/>
      <c r="P262" s="34"/>
      <c r="R262" s="34"/>
    </row>
    <row r="263" spans="1:18" x14ac:dyDescent="0.25">
      <c r="A263" s="238" t="s">
        <v>420</v>
      </c>
      <c r="B263" s="87" t="s">
        <v>185</v>
      </c>
      <c r="D263" s="12">
        <v>13</v>
      </c>
      <c r="E263" s="87" t="s">
        <v>15</v>
      </c>
      <c r="F263" s="55"/>
      <c r="G263" s="57">
        <f>F263*D263</f>
        <v>0</v>
      </c>
      <c r="I263" s="160"/>
      <c r="J263" s="57">
        <f>I263*D263</f>
        <v>0</v>
      </c>
      <c r="L263" s="57">
        <f>SUM(G263+J263)</f>
        <v>0</v>
      </c>
      <c r="M263" s="225"/>
      <c r="N263" s="85"/>
      <c r="P263" s="34"/>
      <c r="R263" s="34"/>
    </row>
    <row r="264" spans="1:18" x14ac:dyDescent="0.25">
      <c r="A264" s="87"/>
      <c r="B264" s="12" t="s">
        <v>39</v>
      </c>
      <c r="D264" s="12">
        <v>1</v>
      </c>
      <c r="E264" s="87" t="s">
        <v>16</v>
      </c>
      <c r="G264" s="57">
        <f t="shared" ref="G264:G268" si="111">F264*D264</f>
        <v>0</v>
      </c>
      <c r="H264" s="49"/>
      <c r="I264" s="69"/>
      <c r="J264" s="57">
        <f t="shared" ref="J264:J268" si="112">I264*D264</f>
        <v>0</v>
      </c>
      <c r="K264" s="49"/>
      <c r="L264" s="57">
        <f t="shared" ref="L264:L268" si="113">SUM(G264+J264)</f>
        <v>0</v>
      </c>
      <c r="M264" s="223"/>
      <c r="N264" s="85"/>
      <c r="P264" s="34"/>
      <c r="R264" s="34"/>
    </row>
    <row r="265" spans="1:18" x14ac:dyDescent="0.25">
      <c r="A265" s="237" t="s">
        <v>332</v>
      </c>
      <c r="B265" s="12" t="s">
        <v>40</v>
      </c>
      <c r="D265" s="12">
        <v>19</v>
      </c>
      <c r="E265" s="87" t="s">
        <v>15</v>
      </c>
      <c r="F265" s="55"/>
      <c r="G265" s="57">
        <f>F265*D265</f>
        <v>0</v>
      </c>
      <c r="H265" s="49"/>
      <c r="I265" s="69"/>
      <c r="J265" s="57">
        <f>I265*D265</f>
        <v>0</v>
      </c>
      <c r="K265" s="49"/>
      <c r="L265" s="57">
        <f>SUM(G265+J265)</f>
        <v>0</v>
      </c>
      <c r="M265" s="224"/>
      <c r="N265" s="85"/>
      <c r="P265" s="34"/>
      <c r="R265" s="34"/>
    </row>
    <row r="266" spans="1:18" x14ac:dyDescent="0.25">
      <c r="A266" s="237" t="s">
        <v>440</v>
      </c>
      <c r="B266" s="12" t="s">
        <v>156</v>
      </c>
      <c r="D266" s="12">
        <v>5</v>
      </c>
      <c r="E266" s="87" t="s">
        <v>15</v>
      </c>
      <c r="F266" s="55"/>
      <c r="G266" s="57">
        <f>F266*D266</f>
        <v>0</v>
      </c>
      <c r="H266" s="49"/>
      <c r="I266" s="69"/>
      <c r="J266" s="57">
        <f>I266*D266</f>
        <v>0</v>
      </c>
      <c r="K266" s="49"/>
      <c r="L266" s="57">
        <f>SUM(G266+J266)</f>
        <v>0</v>
      </c>
      <c r="M266" s="224"/>
      <c r="N266" s="85"/>
      <c r="P266" s="34"/>
      <c r="R266" s="34"/>
    </row>
    <row r="267" spans="1:18" s="12" customFormat="1" x14ac:dyDescent="0.25">
      <c r="A267" s="259" t="s">
        <v>439</v>
      </c>
      <c r="B267" s="12" t="s">
        <v>21</v>
      </c>
      <c r="D267" s="12">
        <v>1</v>
      </c>
      <c r="E267" s="12" t="s">
        <v>15</v>
      </c>
      <c r="F267" s="55"/>
      <c r="G267" s="69">
        <f t="shared" si="111"/>
        <v>0</v>
      </c>
      <c r="H267" s="49"/>
      <c r="I267" s="69"/>
      <c r="J267" s="69">
        <f t="shared" si="112"/>
        <v>0</v>
      </c>
      <c r="K267" s="49"/>
      <c r="L267" s="57">
        <f t="shared" si="113"/>
        <v>0</v>
      </c>
      <c r="M267" s="216"/>
      <c r="N267" s="85"/>
      <c r="P267" s="34"/>
      <c r="R267" s="34"/>
    </row>
    <row r="268" spans="1:18" s="12" customFormat="1" x14ac:dyDescent="0.25">
      <c r="A268" s="259"/>
      <c r="B268" s="12" t="s">
        <v>48</v>
      </c>
      <c r="D268" s="12">
        <v>1</v>
      </c>
      <c r="E268" s="12" t="s">
        <v>14</v>
      </c>
      <c r="F268" s="55"/>
      <c r="G268" s="69">
        <f t="shared" si="111"/>
        <v>0</v>
      </c>
      <c r="H268" s="49"/>
      <c r="I268" s="69"/>
      <c r="J268" s="69">
        <f t="shared" si="112"/>
        <v>0</v>
      </c>
      <c r="K268" s="49"/>
      <c r="L268" s="69">
        <f t="shared" si="113"/>
        <v>0</v>
      </c>
      <c r="M268" s="216"/>
      <c r="N268" s="85"/>
      <c r="P268" s="34"/>
      <c r="R268" s="34"/>
    </row>
    <row r="269" spans="1:18" s="12" customFormat="1" x14ac:dyDescent="0.25">
      <c r="A269" s="259"/>
      <c r="B269" s="12" t="s">
        <v>49</v>
      </c>
      <c r="D269" s="12">
        <v>5</v>
      </c>
      <c r="E269" s="12" t="s">
        <v>31</v>
      </c>
      <c r="F269" s="55"/>
      <c r="G269" s="69"/>
      <c r="H269" s="49"/>
      <c r="J269" s="69">
        <f>SUM(J258:J268)</f>
        <v>0</v>
      </c>
      <c r="K269" s="49"/>
      <c r="L269" s="69">
        <f>J269/100*D269</f>
        <v>0</v>
      </c>
      <c r="M269" s="216"/>
      <c r="N269" s="85"/>
      <c r="P269" s="34"/>
      <c r="R269" s="34"/>
    </row>
    <row r="270" spans="1:18" x14ac:dyDescent="0.25">
      <c r="B270" s="161" t="s">
        <v>285</v>
      </c>
      <c r="C270" s="162"/>
      <c r="D270" s="162"/>
      <c r="E270" s="162"/>
      <c r="F270" s="279"/>
      <c r="G270" s="163"/>
      <c r="H270" s="163"/>
      <c r="I270" s="163"/>
      <c r="J270" s="163"/>
      <c r="K270" s="163"/>
      <c r="L270" s="164"/>
      <c r="M270" s="217">
        <f>SUM(L258:L269)</f>
        <v>0</v>
      </c>
      <c r="N270" s="85"/>
      <c r="P270" s="34"/>
      <c r="R270" s="34"/>
    </row>
    <row r="271" spans="1:18" x14ac:dyDescent="0.25">
      <c r="G271" s="80"/>
      <c r="J271" s="80"/>
      <c r="P271" s="34"/>
      <c r="R271" s="34"/>
    </row>
    <row r="272" spans="1:18" ht="15.75" thickBot="1" x14ac:dyDescent="0.3">
      <c r="G272" s="80"/>
      <c r="J272" s="80"/>
      <c r="P272" s="34"/>
      <c r="R272" s="34"/>
    </row>
    <row r="273" spans="1:18" ht="15.75" thickBot="1" x14ac:dyDescent="0.3">
      <c r="B273" s="210" t="s">
        <v>227</v>
      </c>
      <c r="G273" s="80"/>
      <c r="J273" s="80"/>
      <c r="P273" s="34"/>
      <c r="R273" s="34"/>
    </row>
    <row r="274" spans="1:18" x14ac:dyDescent="0.25">
      <c r="G274" s="80"/>
      <c r="J274" s="80"/>
      <c r="P274" s="34"/>
      <c r="R274" s="34"/>
    </row>
    <row r="275" spans="1:18" s="36" customFormat="1" ht="15" customHeight="1" x14ac:dyDescent="0.25">
      <c r="A275" s="237" t="s">
        <v>319</v>
      </c>
      <c r="B275" s="77" t="s">
        <v>250</v>
      </c>
      <c r="D275" s="18">
        <v>1</v>
      </c>
      <c r="E275" s="12" t="s">
        <v>15</v>
      </c>
      <c r="F275" s="55"/>
      <c r="G275" s="69">
        <f t="shared" ref="G275:G284" si="114">F275*D275</f>
        <v>0</v>
      </c>
      <c r="H275" s="114"/>
      <c r="I275" s="69"/>
      <c r="J275" s="69">
        <f t="shared" ref="J275:J284" si="115">I275*D275</f>
        <v>0</v>
      </c>
      <c r="K275" s="114"/>
      <c r="L275" s="69">
        <f t="shared" ref="L275:L276" si="116">SUM(G275+J275)</f>
        <v>0</v>
      </c>
      <c r="M275" s="220"/>
      <c r="N275" s="12"/>
      <c r="P275" s="34"/>
      <c r="R275" s="34"/>
    </row>
    <row r="276" spans="1:18" s="36" customFormat="1" ht="15" customHeight="1" x14ac:dyDescent="0.25">
      <c r="A276" s="275" t="s">
        <v>436</v>
      </c>
      <c r="B276" s="77" t="s">
        <v>251</v>
      </c>
      <c r="D276" s="12">
        <v>1</v>
      </c>
      <c r="E276" s="87" t="s">
        <v>15</v>
      </c>
      <c r="F276" s="75"/>
      <c r="G276" s="57">
        <f t="shared" si="114"/>
        <v>0</v>
      </c>
      <c r="H276" s="49"/>
      <c r="I276" s="160"/>
      <c r="J276" s="57">
        <f t="shared" si="115"/>
        <v>0</v>
      </c>
      <c r="K276" s="49"/>
      <c r="L276" s="69">
        <f t="shared" si="116"/>
        <v>0</v>
      </c>
      <c r="M276" s="227"/>
      <c r="N276" s="85"/>
      <c r="P276" s="34"/>
      <c r="R276" s="34"/>
    </row>
    <row r="277" spans="1:18" x14ac:dyDescent="0.25">
      <c r="A277" s="275" t="s">
        <v>436</v>
      </c>
      <c r="B277" s="87" t="s">
        <v>246</v>
      </c>
      <c r="D277" s="12">
        <v>2</v>
      </c>
      <c r="E277" s="87" t="s">
        <v>15</v>
      </c>
      <c r="G277" s="57">
        <f t="shared" si="114"/>
        <v>0</v>
      </c>
      <c r="I277" s="160"/>
      <c r="J277" s="57">
        <f t="shared" si="115"/>
        <v>0</v>
      </c>
      <c r="L277" s="57">
        <f t="shared" ref="L277:L284" si="117">SUM(G277+J277)</f>
        <v>0</v>
      </c>
      <c r="M277" s="225"/>
      <c r="N277" s="85"/>
      <c r="P277" s="34"/>
      <c r="R277" s="34"/>
    </row>
    <row r="278" spans="1:18" x14ac:dyDescent="0.25">
      <c r="A278" s="275" t="s">
        <v>436</v>
      </c>
      <c r="B278" s="87" t="s">
        <v>245</v>
      </c>
      <c r="D278" s="12">
        <v>1</v>
      </c>
      <c r="E278" s="87" t="s">
        <v>15</v>
      </c>
      <c r="G278" s="57">
        <f t="shared" si="114"/>
        <v>0</v>
      </c>
      <c r="I278" s="160"/>
      <c r="J278" s="57">
        <f t="shared" si="115"/>
        <v>0</v>
      </c>
      <c r="L278" s="57">
        <f t="shared" si="117"/>
        <v>0</v>
      </c>
      <c r="M278" s="225"/>
      <c r="N278" s="85"/>
      <c r="P278" s="34"/>
      <c r="R278" s="34"/>
    </row>
    <row r="279" spans="1:18" x14ac:dyDescent="0.25">
      <c r="A279" s="275" t="s">
        <v>436</v>
      </c>
      <c r="B279" s="87" t="s">
        <v>190</v>
      </c>
      <c r="D279" s="12">
        <v>4</v>
      </c>
      <c r="E279" s="87" t="s">
        <v>15</v>
      </c>
      <c r="G279" s="57">
        <f t="shared" si="114"/>
        <v>0</v>
      </c>
      <c r="I279" s="160"/>
      <c r="J279" s="57">
        <f t="shared" si="115"/>
        <v>0</v>
      </c>
      <c r="L279" s="57">
        <f t="shared" si="117"/>
        <v>0</v>
      </c>
      <c r="M279" s="225"/>
      <c r="N279" s="85"/>
      <c r="P279" s="34"/>
      <c r="R279" s="34"/>
    </row>
    <row r="280" spans="1:18" s="36" customFormat="1" ht="15" customHeight="1" x14ac:dyDescent="0.25">
      <c r="A280" s="275" t="s">
        <v>436</v>
      </c>
      <c r="B280" s="77" t="s">
        <v>248</v>
      </c>
      <c r="D280" s="12">
        <v>1</v>
      </c>
      <c r="E280" s="87" t="s">
        <v>15</v>
      </c>
      <c r="F280" s="75"/>
      <c r="G280" s="57">
        <f t="shared" si="114"/>
        <v>0</v>
      </c>
      <c r="H280" s="49"/>
      <c r="I280" s="160"/>
      <c r="J280" s="57">
        <f t="shared" si="115"/>
        <v>0</v>
      </c>
      <c r="K280" s="49"/>
      <c r="L280" s="57">
        <f t="shared" si="117"/>
        <v>0</v>
      </c>
      <c r="M280" s="227"/>
      <c r="N280" s="85"/>
      <c r="P280" s="34"/>
      <c r="R280" s="34"/>
    </row>
    <row r="281" spans="1:18" x14ac:dyDescent="0.25">
      <c r="A281" s="275" t="s">
        <v>436</v>
      </c>
      <c r="B281" s="87" t="s">
        <v>189</v>
      </c>
      <c r="D281" s="12">
        <v>1</v>
      </c>
      <c r="E281" s="87" t="s">
        <v>15</v>
      </c>
      <c r="G281" s="57">
        <f t="shared" si="114"/>
        <v>0</v>
      </c>
      <c r="I281" s="160"/>
      <c r="J281" s="57">
        <f t="shared" si="115"/>
        <v>0</v>
      </c>
      <c r="L281" s="57">
        <f t="shared" si="117"/>
        <v>0</v>
      </c>
      <c r="M281" s="225"/>
      <c r="N281" s="85"/>
      <c r="P281" s="34"/>
      <c r="R281" s="34"/>
    </row>
    <row r="282" spans="1:18" x14ac:dyDescent="0.25">
      <c r="B282" s="12" t="s">
        <v>39</v>
      </c>
      <c r="D282" s="12">
        <v>1</v>
      </c>
      <c r="E282" s="87" t="s">
        <v>16</v>
      </c>
      <c r="G282" s="57">
        <f t="shared" si="114"/>
        <v>0</v>
      </c>
      <c r="H282" s="49"/>
      <c r="I282" s="69"/>
      <c r="J282" s="57">
        <f t="shared" si="115"/>
        <v>0</v>
      </c>
      <c r="K282" s="49"/>
      <c r="L282" s="57">
        <f t="shared" si="117"/>
        <v>0</v>
      </c>
      <c r="M282" s="223"/>
      <c r="N282" s="85"/>
      <c r="P282" s="34"/>
      <c r="R282" s="34"/>
    </row>
    <row r="283" spans="1:18" s="12" customFormat="1" x14ac:dyDescent="0.25">
      <c r="A283" s="259" t="s">
        <v>439</v>
      </c>
      <c r="B283" s="12" t="s">
        <v>21</v>
      </c>
      <c r="D283" s="12">
        <v>1</v>
      </c>
      <c r="E283" s="12" t="s">
        <v>15</v>
      </c>
      <c r="F283" s="55"/>
      <c r="G283" s="69">
        <f t="shared" si="114"/>
        <v>0</v>
      </c>
      <c r="H283" s="49"/>
      <c r="I283" s="69"/>
      <c r="J283" s="69">
        <f t="shared" si="115"/>
        <v>0</v>
      </c>
      <c r="K283" s="49"/>
      <c r="L283" s="57">
        <f t="shared" si="117"/>
        <v>0</v>
      </c>
      <c r="M283" s="216"/>
      <c r="N283" s="85"/>
      <c r="P283" s="34"/>
      <c r="R283" s="34"/>
    </row>
    <row r="284" spans="1:18" s="12" customFormat="1" x14ac:dyDescent="0.25">
      <c r="A284" s="259"/>
      <c r="B284" s="12" t="s">
        <v>48</v>
      </c>
      <c r="D284" s="12">
        <v>1</v>
      </c>
      <c r="E284" s="12" t="s">
        <v>14</v>
      </c>
      <c r="F284" s="55"/>
      <c r="G284" s="69">
        <f t="shared" si="114"/>
        <v>0</v>
      </c>
      <c r="H284" s="49"/>
      <c r="I284" s="69"/>
      <c r="J284" s="69">
        <f t="shared" si="115"/>
        <v>0</v>
      </c>
      <c r="K284" s="49"/>
      <c r="L284" s="69">
        <f t="shared" si="117"/>
        <v>0</v>
      </c>
      <c r="M284" s="216"/>
      <c r="N284" s="85"/>
      <c r="P284" s="34"/>
      <c r="R284" s="34"/>
    </row>
    <row r="285" spans="1:18" s="12" customFormat="1" x14ac:dyDescent="0.25">
      <c r="A285" s="259"/>
      <c r="B285" s="12" t="s">
        <v>49</v>
      </c>
      <c r="D285" s="12">
        <v>5</v>
      </c>
      <c r="E285" s="12" t="s">
        <v>31</v>
      </c>
      <c r="F285" s="55"/>
      <c r="G285" s="69"/>
      <c r="H285" s="49"/>
      <c r="J285" s="69">
        <f>SUM(J275:J284)</f>
        <v>0</v>
      </c>
      <c r="K285" s="49"/>
      <c r="L285" s="69">
        <f>J285/100*D285</f>
        <v>0</v>
      </c>
      <c r="M285" s="216"/>
      <c r="N285" s="85"/>
      <c r="P285" s="34"/>
      <c r="R285" s="34"/>
    </row>
    <row r="286" spans="1:18" x14ac:dyDescent="0.25">
      <c r="B286" s="161" t="s">
        <v>286</v>
      </c>
      <c r="C286" s="162"/>
      <c r="D286" s="162"/>
      <c r="E286" s="162"/>
      <c r="F286" s="279"/>
      <c r="G286" s="163"/>
      <c r="H286" s="163"/>
      <c r="I286" s="163"/>
      <c r="J286" s="163"/>
      <c r="K286" s="163"/>
      <c r="L286" s="164"/>
      <c r="M286" s="217">
        <f>SUM(L275:L285)</f>
        <v>0</v>
      </c>
      <c r="N286" s="85"/>
      <c r="P286" s="34"/>
      <c r="R286" s="34"/>
    </row>
    <row r="287" spans="1:18" s="36" customFormat="1" ht="15" customHeight="1" x14ac:dyDescent="0.25">
      <c r="A287" s="259"/>
      <c r="B287" s="77"/>
      <c r="D287" s="18"/>
      <c r="E287" s="87"/>
      <c r="F287" s="75"/>
      <c r="G287" s="69"/>
      <c r="H287" s="49"/>
      <c r="I287" s="69"/>
      <c r="J287" s="69"/>
      <c r="K287" s="49"/>
      <c r="L287" s="69"/>
      <c r="M287" s="220"/>
      <c r="P287" s="34"/>
      <c r="R287" s="34"/>
    </row>
    <row r="288" spans="1:18" ht="15.75" thickBot="1" x14ac:dyDescent="0.3">
      <c r="B288" s="144"/>
      <c r="G288" s="80"/>
      <c r="J288" s="80"/>
      <c r="P288" s="34"/>
      <c r="R288" s="34"/>
    </row>
    <row r="289" spans="1:18" ht="15.75" thickBot="1" x14ac:dyDescent="0.3">
      <c r="B289" s="210" t="s">
        <v>110</v>
      </c>
      <c r="G289" s="80"/>
      <c r="J289" s="80"/>
      <c r="P289" s="34"/>
      <c r="R289" s="34"/>
    </row>
    <row r="290" spans="1:18" x14ac:dyDescent="0.25">
      <c r="B290" s="144"/>
      <c r="G290" s="80"/>
      <c r="J290" s="80"/>
      <c r="P290" s="34"/>
      <c r="R290" s="34"/>
    </row>
    <row r="291" spans="1:18" x14ac:dyDescent="0.25">
      <c r="B291" s="159" t="s">
        <v>145</v>
      </c>
      <c r="G291" s="80"/>
      <c r="J291" s="80"/>
      <c r="P291" s="34"/>
      <c r="R291" s="34"/>
    </row>
    <row r="292" spans="1:18" s="12" customFormat="1" x14ac:dyDescent="0.25">
      <c r="A292" s="237" t="s">
        <v>315</v>
      </c>
      <c r="B292" s="76" t="s">
        <v>452</v>
      </c>
      <c r="C292" s="18"/>
      <c r="D292" s="18">
        <v>1</v>
      </c>
      <c r="E292" s="12" t="s">
        <v>15</v>
      </c>
      <c r="F292" s="55"/>
      <c r="G292" s="69">
        <f t="shared" ref="G292" si="118">F292*D292</f>
        <v>0</v>
      </c>
      <c r="H292" s="114"/>
      <c r="I292" s="69"/>
      <c r="J292" s="69">
        <f t="shared" ref="J292" si="119">I292*D292</f>
        <v>0</v>
      </c>
      <c r="K292" s="114"/>
      <c r="L292" s="69">
        <f t="shared" ref="L292" si="120">SUM(G292+J292)</f>
        <v>0</v>
      </c>
      <c r="M292" s="218"/>
      <c r="P292" s="34"/>
      <c r="R292" s="34"/>
    </row>
    <row r="293" spans="1:18" s="12" customFormat="1" x14ac:dyDescent="0.25">
      <c r="A293" s="259"/>
      <c r="B293" s="77" t="s">
        <v>147</v>
      </c>
      <c r="C293" s="18"/>
      <c r="D293" s="18">
        <v>4.5</v>
      </c>
      <c r="E293" s="12" t="s">
        <v>16</v>
      </c>
      <c r="F293" s="55"/>
      <c r="G293" s="69">
        <f t="shared" ref="G293:G295" si="121">F293*D293</f>
        <v>0</v>
      </c>
      <c r="H293" s="114"/>
      <c r="I293" s="69"/>
      <c r="J293" s="69">
        <f t="shared" ref="J293:J295" si="122">I293*D293</f>
        <v>0</v>
      </c>
      <c r="K293" s="114"/>
      <c r="L293" s="69">
        <f t="shared" ref="L293:L294" si="123">SUM(G293+J293)</f>
        <v>0</v>
      </c>
      <c r="M293" s="218"/>
      <c r="P293" s="34"/>
      <c r="R293" s="34"/>
    </row>
    <row r="294" spans="1:18" s="12" customFormat="1" x14ac:dyDescent="0.25">
      <c r="A294" s="259"/>
      <c r="B294" s="77" t="s">
        <v>46</v>
      </c>
      <c r="C294" s="18"/>
      <c r="D294" s="18">
        <v>10</v>
      </c>
      <c r="E294" s="12" t="s">
        <v>15</v>
      </c>
      <c r="F294" s="55"/>
      <c r="G294" s="69">
        <f t="shared" si="121"/>
        <v>0</v>
      </c>
      <c r="H294" s="84"/>
      <c r="I294" s="69"/>
      <c r="J294" s="69">
        <f t="shared" si="122"/>
        <v>0</v>
      </c>
      <c r="K294" s="84"/>
      <c r="L294" s="69">
        <f t="shared" si="123"/>
        <v>0</v>
      </c>
      <c r="M294" s="219"/>
      <c r="N294" s="85"/>
      <c r="P294" s="34"/>
      <c r="R294" s="34"/>
    </row>
    <row r="295" spans="1:18" x14ac:dyDescent="0.25">
      <c r="A295" s="238" t="s">
        <v>431</v>
      </c>
      <c r="B295" s="87" t="s">
        <v>146</v>
      </c>
      <c r="C295" s="36"/>
      <c r="D295" s="18">
        <v>1</v>
      </c>
      <c r="E295" s="87" t="s">
        <v>15</v>
      </c>
      <c r="F295" s="280"/>
      <c r="G295" s="69">
        <f t="shared" si="121"/>
        <v>0</v>
      </c>
      <c r="H295" s="114"/>
      <c r="I295" s="69"/>
      <c r="J295" s="69">
        <f t="shared" si="122"/>
        <v>0</v>
      </c>
      <c r="K295" s="114"/>
      <c r="L295" s="69">
        <f t="shared" ref="L295" si="124">SUM(G295+J295)</f>
        <v>0</v>
      </c>
      <c r="M295" s="222"/>
      <c r="P295" s="34"/>
      <c r="R295" s="34"/>
    </row>
    <row r="296" spans="1:18" s="36" customFormat="1" ht="15" customHeight="1" x14ac:dyDescent="0.25">
      <c r="A296" s="238" t="s">
        <v>432</v>
      </c>
      <c r="B296" s="77" t="s">
        <v>80</v>
      </c>
      <c r="D296" s="18">
        <v>1</v>
      </c>
      <c r="E296" s="87" t="s">
        <v>15</v>
      </c>
      <c r="F296" s="75"/>
      <c r="G296" s="69">
        <f>F296*D296</f>
        <v>0</v>
      </c>
      <c r="H296" s="49"/>
      <c r="I296" s="69"/>
      <c r="J296" s="69">
        <f>I296*D296</f>
        <v>0</v>
      </c>
      <c r="K296" s="49"/>
      <c r="L296" s="69">
        <f>SUM(G296+J296)</f>
        <v>0</v>
      </c>
      <c r="M296" s="220"/>
      <c r="P296" s="34"/>
      <c r="R296" s="34"/>
    </row>
    <row r="297" spans="1:18" s="36" customFormat="1" ht="15" customHeight="1" x14ac:dyDescent="0.25">
      <c r="A297" s="238" t="s">
        <v>430</v>
      </c>
      <c r="B297" s="77" t="s">
        <v>240</v>
      </c>
      <c r="D297" s="18">
        <v>1</v>
      </c>
      <c r="E297" s="87" t="s">
        <v>15</v>
      </c>
      <c r="F297" s="75"/>
      <c r="G297" s="69">
        <f>F297*D297</f>
        <v>0</v>
      </c>
      <c r="H297" s="49"/>
      <c r="I297" s="69"/>
      <c r="J297" s="69">
        <f>I297*D297</f>
        <v>0</v>
      </c>
      <c r="K297" s="49"/>
      <c r="L297" s="69">
        <f>SUM(G297+J297)</f>
        <v>0</v>
      </c>
      <c r="M297" s="220"/>
      <c r="P297" s="34"/>
      <c r="R297" s="34"/>
    </row>
    <row r="298" spans="1:18" s="36" customFormat="1" ht="15" customHeight="1" x14ac:dyDescent="0.25">
      <c r="A298" s="275" t="s">
        <v>427</v>
      </c>
      <c r="B298" s="77" t="s">
        <v>82</v>
      </c>
      <c r="D298" s="18">
        <v>1</v>
      </c>
      <c r="E298" s="87" t="s">
        <v>15</v>
      </c>
      <c r="F298" s="75"/>
      <c r="G298" s="69">
        <f>F298*D298</f>
        <v>0</v>
      </c>
      <c r="H298" s="49"/>
      <c r="I298" s="69"/>
      <c r="J298" s="69">
        <f>I298*D298</f>
        <v>0</v>
      </c>
      <c r="K298" s="49"/>
      <c r="L298" s="69">
        <f>SUM(G298+J298)</f>
        <v>0</v>
      </c>
      <c r="M298" s="220"/>
      <c r="P298" s="34"/>
      <c r="R298" s="34"/>
    </row>
    <row r="299" spans="1:18" s="36" customFormat="1" ht="15" customHeight="1" x14ac:dyDescent="0.25">
      <c r="A299" s="275" t="s">
        <v>427</v>
      </c>
      <c r="B299" s="77" t="s">
        <v>148</v>
      </c>
      <c r="D299" s="18">
        <v>1</v>
      </c>
      <c r="E299" s="87" t="s">
        <v>15</v>
      </c>
      <c r="F299" s="75"/>
      <c r="G299" s="69">
        <f>F299*D299</f>
        <v>0</v>
      </c>
      <c r="H299" s="49"/>
      <c r="I299" s="69"/>
      <c r="J299" s="69">
        <f>I299*D299</f>
        <v>0</v>
      </c>
      <c r="K299" s="49"/>
      <c r="L299" s="69">
        <f>SUM(G299+J299)</f>
        <v>0</v>
      </c>
      <c r="M299" s="220"/>
      <c r="P299" s="34"/>
      <c r="R299" s="34"/>
    </row>
    <row r="300" spans="1:18" s="12" customFormat="1" x14ac:dyDescent="0.25">
      <c r="A300" s="275" t="s">
        <v>426</v>
      </c>
      <c r="B300" s="77" t="s">
        <v>149</v>
      </c>
      <c r="C300" s="18"/>
      <c r="D300" s="18">
        <v>1</v>
      </c>
      <c r="E300" s="12" t="s">
        <v>15</v>
      </c>
      <c r="F300" s="55"/>
      <c r="G300" s="69">
        <f t="shared" ref="G300:G310" si="125">F300*D300</f>
        <v>0</v>
      </c>
      <c r="H300" s="114"/>
      <c r="I300" s="69"/>
      <c r="J300" s="69">
        <f t="shared" ref="J300:J310" si="126">I300*D300</f>
        <v>0</v>
      </c>
      <c r="K300" s="114"/>
      <c r="L300" s="69">
        <f t="shared" ref="L300:L310" si="127">SUM(G300+J300)</f>
        <v>0</v>
      </c>
      <c r="M300" s="218"/>
      <c r="P300" s="34"/>
      <c r="R300" s="34"/>
    </row>
    <row r="301" spans="1:18" s="12" customFormat="1" x14ac:dyDescent="0.25">
      <c r="A301" s="276" t="s">
        <v>425</v>
      </c>
      <c r="B301" s="77" t="s">
        <v>150</v>
      </c>
      <c r="C301" s="18"/>
      <c r="D301" s="18">
        <v>3</v>
      </c>
      <c r="E301" s="12" t="s">
        <v>15</v>
      </c>
      <c r="F301" s="55"/>
      <c r="G301" s="69">
        <f t="shared" si="125"/>
        <v>0</v>
      </c>
      <c r="H301" s="114"/>
      <c r="I301" s="69"/>
      <c r="J301" s="69">
        <f t="shared" si="126"/>
        <v>0</v>
      </c>
      <c r="K301" s="114"/>
      <c r="L301" s="69">
        <f t="shared" si="127"/>
        <v>0</v>
      </c>
      <c r="M301" s="218"/>
      <c r="P301" s="34"/>
      <c r="R301" s="34"/>
    </row>
    <row r="302" spans="1:18" s="12" customFormat="1" x14ac:dyDescent="0.25">
      <c r="A302" s="276" t="s">
        <v>428</v>
      </c>
      <c r="B302" s="12" t="s">
        <v>151</v>
      </c>
      <c r="D302" s="12">
        <v>1</v>
      </c>
      <c r="E302" s="12" t="s">
        <v>15</v>
      </c>
      <c r="F302" s="55"/>
      <c r="G302" s="69">
        <f t="shared" si="125"/>
        <v>0</v>
      </c>
      <c r="H302" s="49"/>
      <c r="I302" s="69"/>
      <c r="J302" s="69">
        <f t="shared" si="126"/>
        <v>0</v>
      </c>
      <c r="K302" s="49"/>
      <c r="L302" s="69">
        <f t="shared" si="127"/>
        <v>0</v>
      </c>
      <c r="M302" s="216"/>
      <c r="N302" s="85"/>
      <c r="P302" s="34"/>
      <c r="R302" s="34"/>
    </row>
    <row r="303" spans="1:18" s="12" customFormat="1" x14ac:dyDescent="0.25">
      <c r="A303" s="276" t="s">
        <v>428</v>
      </c>
      <c r="B303" s="12" t="s">
        <v>152</v>
      </c>
      <c r="D303" s="12">
        <v>1</v>
      </c>
      <c r="E303" s="12" t="s">
        <v>15</v>
      </c>
      <c r="F303" s="55"/>
      <c r="G303" s="69">
        <f t="shared" si="125"/>
        <v>0</v>
      </c>
      <c r="H303" s="49"/>
      <c r="I303" s="69"/>
      <c r="J303" s="69">
        <f t="shared" si="126"/>
        <v>0</v>
      </c>
      <c r="K303" s="49"/>
      <c r="L303" s="69">
        <f t="shared" si="127"/>
        <v>0</v>
      </c>
      <c r="M303" s="216"/>
      <c r="N303" s="85"/>
      <c r="P303" s="34"/>
      <c r="R303" s="34"/>
    </row>
    <row r="304" spans="1:18" s="12" customFormat="1" x14ac:dyDescent="0.25">
      <c r="A304" s="238" t="s">
        <v>424</v>
      </c>
      <c r="B304" s="77" t="s">
        <v>157</v>
      </c>
      <c r="C304" s="18"/>
      <c r="D304" s="18">
        <v>1</v>
      </c>
      <c r="E304" s="12" t="s">
        <v>15</v>
      </c>
      <c r="F304" s="160"/>
      <c r="G304" s="69">
        <f t="shared" si="125"/>
        <v>0</v>
      </c>
      <c r="H304" s="84"/>
      <c r="I304" s="84"/>
      <c r="J304" s="69">
        <f t="shared" si="126"/>
        <v>0</v>
      </c>
      <c r="K304" s="84"/>
      <c r="L304" s="69">
        <f t="shared" si="127"/>
        <v>0</v>
      </c>
      <c r="M304" s="219"/>
      <c r="N304" s="34"/>
      <c r="P304" s="34"/>
      <c r="R304" s="34"/>
    </row>
    <row r="305" spans="1:18" s="12" customFormat="1" x14ac:dyDescent="0.25">
      <c r="A305" s="238" t="s">
        <v>423</v>
      </c>
      <c r="B305" s="77" t="s">
        <v>158</v>
      </c>
      <c r="C305" s="18"/>
      <c r="D305" s="18">
        <v>1</v>
      </c>
      <c r="E305" s="12" t="s">
        <v>15</v>
      </c>
      <c r="F305" s="160"/>
      <c r="G305" s="69">
        <f t="shared" si="125"/>
        <v>0</v>
      </c>
      <c r="H305" s="84"/>
      <c r="I305" s="84"/>
      <c r="J305" s="69">
        <f t="shared" si="126"/>
        <v>0</v>
      </c>
      <c r="K305" s="84"/>
      <c r="L305" s="69">
        <f t="shared" si="127"/>
        <v>0</v>
      </c>
      <c r="M305" s="219"/>
      <c r="N305" s="34"/>
      <c r="P305" s="34"/>
      <c r="R305" s="34"/>
    </row>
    <row r="306" spans="1:18" s="12" customFormat="1" x14ac:dyDescent="0.25">
      <c r="A306" s="238" t="s">
        <v>422</v>
      </c>
      <c r="B306" s="77" t="s">
        <v>159</v>
      </c>
      <c r="C306" s="18"/>
      <c r="D306" s="18">
        <v>1</v>
      </c>
      <c r="E306" s="12" t="s">
        <v>15</v>
      </c>
      <c r="F306" s="160"/>
      <c r="G306" s="69">
        <f t="shared" si="125"/>
        <v>0</v>
      </c>
      <c r="H306" s="84"/>
      <c r="I306" s="84"/>
      <c r="J306" s="69">
        <f t="shared" si="126"/>
        <v>0</v>
      </c>
      <c r="K306" s="84"/>
      <c r="L306" s="69">
        <f t="shared" si="127"/>
        <v>0</v>
      </c>
      <c r="M306" s="219"/>
      <c r="N306" s="34"/>
      <c r="P306" s="34"/>
      <c r="R306" s="34"/>
    </row>
    <row r="307" spans="1:18" s="36" customFormat="1" ht="15" customHeight="1" x14ac:dyDescent="0.25">
      <c r="A307" s="276" t="s">
        <v>417</v>
      </c>
      <c r="B307" s="77" t="s">
        <v>160</v>
      </c>
      <c r="D307" s="18">
        <v>1</v>
      </c>
      <c r="E307" s="87" t="s">
        <v>15</v>
      </c>
      <c r="F307" s="75"/>
      <c r="G307" s="57">
        <f t="shared" si="125"/>
        <v>0</v>
      </c>
      <c r="H307" s="49"/>
      <c r="I307" s="69"/>
      <c r="J307" s="57">
        <f t="shared" si="126"/>
        <v>0</v>
      </c>
      <c r="K307" s="49"/>
      <c r="L307" s="57">
        <f t="shared" si="127"/>
        <v>0</v>
      </c>
      <c r="M307" s="220"/>
      <c r="N307" s="85"/>
      <c r="P307" s="34"/>
      <c r="R307" s="34"/>
    </row>
    <row r="308" spans="1:18" s="36" customFormat="1" ht="15" customHeight="1" x14ac:dyDescent="0.25">
      <c r="A308" s="276" t="s">
        <v>418</v>
      </c>
      <c r="B308" s="77" t="s">
        <v>161</v>
      </c>
      <c r="D308" s="18">
        <v>2</v>
      </c>
      <c r="E308" s="87" t="s">
        <v>15</v>
      </c>
      <c r="F308" s="75"/>
      <c r="G308" s="57">
        <f t="shared" si="125"/>
        <v>0</v>
      </c>
      <c r="H308" s="49"/>
      <c r="I308" s="69"/>
      <c r="J308" s="57">
        <f t="shared" si="126"/>
        <v>0</v>
      </c>
      <c r="K308" s="49"/>
      <c r="L308" s="57">
        <f t="shared" si="127"/>
        <v>0</v>
      </c>
      <c r="M308" s="220"/>
      <c r="N308" s="85"/>
      <c r="P308" s="34"/>
      <c r="R308" s="34"/>
    </row>
    <row r="309" spans="1:18" s="36" customFormat="1" ht="15" customHeight="1" x14ac:dyDescent="0.25">
      <c r="A309" s="276" t="s">
        <v>419</v>
      </c>
      <c r="B309" s="77" t="s">
        <v>162</v>
      </c>
      <c r="D309" s="18">
        <v>1</v>
      </c>
      <c r="E309" s="87" t="s">
        <v>15</v>
      </c>
      <c r="F309" s="75"/>
      <c r="G309" s="57">
        <f t="shared" si="125"/>
        <v>0</v>
      </c>
      <c r="H309" s="49"/>
      <c r="I309" s="69"/>
      <c r="J309" s="57">
        <f t="shared" si="126"/>
        <v>0</v>
      </c>
      <c r="K309" s="49"/>
      <c r="L309" s="57">
        <f t="shared" si="127"/>
        <v>0</v>
      </c>
      <c r="M309" s="220"/>
      <c r="N309" s="85"/>
      <c r="P309" s="34"/>
      <c r="R309" s="34"/>
    </row>
    <row r="310" spans="1:18" s="36" customFormat="1" ht="15" customHeight="1" x14ac:dyDescent="0.25">
      <c r="A310" s="276" t="s">
        <v>419</v>
      </c>
      <c r="B310" s="77" t="s">
        <v>163</v>
      </c>
      <c r="D310" s="18">
        <v>1</v>
      </c>
      <c r="E310" s="87" t="s">
        <v>15</v>
      </c>
      <c r="F310" s="75"/>
      <c r="G310" s="57">
        <f t="shared" si="125"/>
        <v>0</v>
      </c>
      <c r="H310" s="49"/>
      <c r="I310" s="69"/>
      <c r="J310" s="57">
        <f t="shared" si="126"/>
        <v>0</v>
      </c>
      <c r="K310" s="49"/>
      <c r="L310" s="57">
        <f t="shared" si="127"/>
        <v>0</v>
      </c>
      <c r="M310" s="220"/>
      <c r="N310" s="85"/>
      <c r="P310" s="34"/>
      <c r="R310" s="34"/>
    </row>
    <row r="311" spans="1:18" s="12" customFormat="1" x14ac:dyDescent="0.25">
      <c r="A311" s="238" t="s">
        <v>420</v>
      </c>
      <c r="B311" s="12" t="s">
        <v>164</v>
      </c>
      <c r="D311" s="18">
        <v>2</v>
      </c>
      <c r="E311" s="12" t="s">
        <v>15</v>
      </c>
      <c r="F311" s="55"/>
      <c r="G311" s="69">
        <f>F311*D311</f>
        <v>0</v>
      </c>
      <c r="H311" s="49"/>
      <c r="I311" s="69"/>
      <c r="J311" s="69">
        <f>I311*D311</f>
        <v>0</v>
      </c>
      <c r="K311" s="49"/>
      <c r="L311" s="69">
        <f>SUM(G311+J311)</f>
        <v>0</v>
      </c>
      <c r="M311" s="216"/>
      <c r="N311" s="85"/>
      <c r="P311" s="34"/>
      <c r="R311" s="34"/>
    </row>
    <row r="312" spans="1:18" s="12" customFormat="1" x14ac:dyDescent="0.25">
      <c r="A312" s="238" t="s">
        <v>420</v>
      </c>
      <c r="B312" s="12" t="s">
        <v>165</v>
      </c>
      <c r="D312" s="18">
        <v>1</v>
      </c>
      <c r="E312" s="12" t="s">
        <v>15</v>
      </c>
      <c r="F312" s="55"/>
      <c r="G312" s="69">
        <f t="shared" ref="G312:G319" si="128">F312*D312</f>
        <v>0</v>
      </c>
      <c r="H312" s="49"/>
      <c r="I312" s="69"/>
      <c r="J312" s="69">
        <f t="shared" ref="J312:J319" si="129">I312*D312</f>
        <v>0</v>
      </c>
      <c r="K312" s="49"/>
      <c r="L312" s="69">
        <f t="shared" ref="L312:L319" si="130">SUM(G312+J312)</f>
        <v>0</v>
      </c>
      <c r="M312" s="216"/>
      <c r="N312" s="85"/>
      <c r="P312" s="34"/>
      <c r="R312" s="34"/>
    </row>
    <row r="313" spans="1:18" x14ac:dyDescent="0.25">
      <c r="A313" s="238" t="s">
        <v>437</v>
      </c>
      <c r="B313" s="87" t="s">
        <v>166</v>
      </c>
      <c r="D313" s="18">
        <v>1</v>
      </c>
      <c r="E313" s="87" t="s">
        <v>15</v>
      </c>
      <c r="G313" s="57">
        <f t="shared" si="128"/>
        <v>0</v>
      </c>
      <c r="I313" s="69"/>
      <c r="J313" s="57">
        <f t="shared" si="129"/>
        <v>0</v>
      </c>
      <c r="L313" s="57">
        <f t="shared" si="130"/>
        <v>0</v>
      </c>
      <c r="M313" s="223"/>
      <c r="N313" s="85"/>
      <c r="P313" s="34"/>
      <c r="R313" s="34"/>
    </row>
    <row r="314" spans="1:18" s="36" customFormat="1" ht="15" customHeight="1" x14ac:dyDescent="0.25">
      <c r="A314" s="238" t="s">
        <v>434</v>
      </c>
      <c r="B314" s="77" t="s">
        <v>168</v>
      </c>
      <c r="D314" s="18">
        <v>1</v>
      </c>
      <c r="E314" s="87" t="s">
        <v>15</v>
      </c>
      <c r="F314" s="75"/>
      <c r="G314" s="57">
        <f t="shared" si="128"/>
        <v>0</v>
      </c>
      <c r="H314" s="49"/>
      <c r="I314" s="69"/>
      <c r="J314" s="57">
        <f t="shared" si="129"/>
        <v>0</v>
      </c>
      <c r="K314" s="49"/>
      <c r="L314" s="57">
        <f t="shared" si="130"/>
        <v>0</v>
      </c>
      <c r="M314" s="220"/>
      <c r="N314" s="85"/>
      <c r="P314" s="34"/>
      <c r="R314" s="34"/>
    </row>
    <row r="315" spans="1:18" s="36" customFormat="1" ht="15" customHeight="1" x14ac:dyDescent="0.25">
      <c r="A315" s="276" t="s">
        <v>346</v>
      </c>
      <c r="B315" s="77" t="s">
        <v>167</v>
      </c>
      <c r="D315" s="18">
        <v>1</v>
      </c>
      <c r="E315" s="87" t="s">
        <v>15</v>
      </c>
      <c r="F315" s="75"/>
      <c r="G315" s="57">
        <f t="shared" si="128"/>
        <v>0</v>
      </c>
      <c r="H315" s="57"/>
      <c r="I315" s="69"/>
      <c r="J315" s="57">
        <f t="shared" si="129"/>
        <v>0</v>
      </c>
      <c r="K315" s="57"/>
      <c r="L315" s="57">
        <f t="shared" si="130"/>
        <v>0</v>
      </c>
      <c r="M315" s="220"/>
      <c r="P315" s="34"/>
      <c r="R315" s="34"/>
    </row>
    <row r="316" spans="1:18" s="12" customFormat="1" x14ac:dyDescent="0.25">
      <c r="A316" s="259" t="s">
        <v>439</v>
      </c>
      <c r="B316" s="12" t="s">
        <v>21</v>
      </c>
      <c r="D316" s="18">
        <v>1</v>
      </c>
      <c r="E316" s="12" t="s">
        <v>15</v>
      </c>
      <c r="F316" s="55"/>
      <c r="G316" s="69">
        <f t="shared" si="128"/>
        <v>0</v>
      </c>
      <c r="H316" s="49"/>
      <c r="I316" s="69"/>
      <c r="J316" s="69">
        <f t="shared" si="129"/>
        <v>0</v>
      </c>
      <c r="K316" s="49"/>
      <c r="L316" s="57">
        <f t="shared" si="130"/>
        <v>0</v>
      </c>
      <c r="M316" s="216"/>
      <c r="N316" s="85"/>
      <c r="P316" s="34"/>
      <c r="R316" s="34"/>
    </row>
    <row r="317" spans="1:18" s="12" customFormat="1" x14ac:dyDescent="0.25">
      <c r="A317" s="259"/>
      <c r="B317" s="12" t="s">
        <v>48</v>
      </c>
      <c r="D317" s="18">
        <v>1</v>
      </c>
      <c r="E317" s="12" t="s">
        <v>14</v>
      </c>
      <c r="F317" s="55"/>
      <c r="G317" s="69">
        <f t="shared" si="128"/>
        <v>0</v>
      </c>
      <c r="H317" s="49"/>
      <c r="I317" s="69"/>
      <c r="J317" s="69">
        <f t="shared" si="129"/>
        <v>0</v>
      </c>
      <c r="K317" s="49"/>
      <c r="L317" s="69">
        <f t="shared" si="130"/>
        <v>0</v>
      </c>
      <c r="M317" s="216"/>
      <c r="N317" s="85"/>
      <c r="P317" s="34"/>
      <c r="R317" s="34"/>
    </row>
    <row r="318" spans="1:18" x14ac:dyDescent="0.25">
      <c r="B318" s="12" t="s">
        <v>175</v>
      </c>
      <c r="D318" s="18">
        <v>1</v>
      </c>
      <c r="E318" s="87" t="s">
        <v>15</v>
      </c>
      <c r="F318" s="55"/>
      <c r="G318" s="57">
        <f t="shared" si="128"/>
        <v>0</v>
      </c>
      <c r="H318" s="49"/>
      <c r="I318" s="69"/>
      <c r="J318" s="57">
        <f t="shared" si="129"/>
        <v>0</v>
      </c>
      <c r="K318" s="49"/>
      <c r="L318" s="57">
        <f t="shared" si="130"/>
        <v>0</v>
      </c>
      <c r="M318" s="224"/>
      <c r="N318" s="85"/>
      <c r="P318" s="34"/>
      <c r="R318" s="34"/>
    </row>
    <row r="319" spans="1:18" x14ac:dyDescent="0.25">
      <c r="B319" s="87" t="s">
        <v>47</v>
      </c>
      <c r="D319" s="18">
        <v>1</v>
      </c>
      <c r="E319" s="87" t="s">
        <v>14</v>
      </c>
      <c r="F319" s="55"/>
      <c r="G319" s="69">
        <f t="shared" si="128"/>
        <v>0</v>
      </c>
      <c r="H319" s="49"/>
      <c r="I319" s="69"/>
      <c r="J319" s="57">
        <f t="shared" si="129"/>
        <v>0</v>
      </c>
      <c r="K319" s="49"/>
      <c r="L319" s="57">
        <f t="shared" si="130"/>
        <v>0</v>
      </c>
      <c r="M319" s="224"/>
      <c r="N319" s="85"/>
      <c r="P319" s="34"/>
      <c r="R319" s="34"/>
    </row>
    <row r="320" spans="1:18" s="12" customFormat="1" x14ac:dyDescent="0.25">
      <c r="A320" s="259"/>
      <c r="B320" s="12" t="s">
        <v>49</v>
      </c>
      <c r="D320" s="12">
        <v>3</v>
      </c>
      <c r="E320" s="12" t="s">
        <v>31</v>
      </c>
      <c r="F320" s="55"/>
      <c r="G320" s="69"/>
      <c r="H320" s="49"/>
      <c r="J320" s="69">
        <f>SUM(J292:J319)</f>
        <v>0</v>
      </c>
      <c r="K320" s="49"/>
      <c r="L320" s="69">
        <f>J320/100*D320</f>
        <v>0</v>
      </c>
      <c r="M320" s="216"/>
      <c r="N320" s="85"/>
      <c r="P320" s="34"/>
      <c r="R320" s="34"/>
    </row>
    <row r="321" spans="1:18" s="12" customFormat="1" x14ac:dyDescent="0.25">
      <c r="A321" s="259"/>
      <c r="F321" s="55"/>
      <c r="G321" s="69"/>
      <c r="H321" s="49"/>
      <c r="J321" s="69"/>
      <c r="K321" s="49"/>
      <c r="L321" s="69"/>
      <c r="M321" s="216"/>
      <c r="N321" s="85"/>
      <c r="P321" s="34"/>
      <c r="R321" s="34"/>
    </row>
    <row r="322" spans="1:18" x14ac:dyDescent="0.25">
      <c r="B322" s="159" t="s">
        <v>176</v>
      </c>
      <c r="G322" s="80"/>
      <c r="J322" s="80"/>
      <c r="P322" s="34"/>
      <c r="R322" s="34"/>
    </row>
    <row r="323" spans="1:18" s="12" customFormat="1" x14ac:dyDescent="0.25">
      <c r="A323" s="237" t="s">
        <v>315</v>
      </c>
      <c r="B323" s="76" t="s">
        <v>451</v>
      </c>
      <c r="C323" s="18"/>
      <c r="D323" s="18">
        <v>1</v>
      </c>
      <c r="E323" s="12" t="s">
        <v>15</v>
      </c>
      <c r="F323" s="55"/>
      <c r="G323" s="69">
        <f t="shared" ref="G323" si="131">F323*D323</f>
        <v>0</v>
      </c>
      <c r="H323" s="114"/>
      <c r="I323" s="69"/>
      <c r="J323" s="69">
        <f t="shared" ref="J323" si="132">I323*D323</f>
        <v>0</v>
      </c>
      <c r="K323" s="114"/>
      <c r="L323" s="69">
        <f t="shared" ref="L323" si="133">SUM(G323+J323)</f>
        <v>0</v>
      </c>
      <c r="M323" s="218"/>
      <c r="P323" s="34"/>
      <c r="R323" s="34"/>
    </row>
    <row r="324" spans="1:18" s="12" customFormat="1" x14ac:dyDescent="0.25">
      <c r="A324" s="259"/>
      <c r="B324" s="77" t="s">
        <v>147</v>
      </c>
      <c r="C324" s="18"/>
      <c r="D324" s="18">
        <v>5</v>
      </c>
      <c r="E324" s="12" t="s">
        <v>16</v>
      </c>
      <c r="F324" s="55"/>
      <c r="G324" s="69">
        <f t="shared" ref="G324:G340" si="134">F324*D324</f>
        <v>0</v>
      </c>
      <c r="H324" s="114"/>
      <c r="I324" s="69"/>
      <c r="J324" s="69">
        <f t="shared" ref="J324:J340" si="135">I324*D324</f>
        <v>0</v>
      </c>
      <c r="K324" s="114"/>
      <c r="L324" s="69">
        <f t="shared" ref="L324:L340" si="136">SUM(G324+J324)</f>
        <v>0</v>
      </c>
      <c r="M324" s="218"/>
      <c r="P324" s="34"/>
      <c r="R324" s="34"/>
    </row>
    <row r="325" spans="1:18" s="12" customFormat="1" x14ac:dyDescent="0.25">
      <c r="A325" s="259"/>
      <c r="B325" s="77" t="s">
        <v>46</v>
      </c>
      <c r="C325" s="18"/>
      <c r="D325" s="18">
        <v>10</v>
      </c>
      <c r="E325" s="12" t="s">
        <v>15</v>
      </c>
      <c r="F325" s="55"/>
      <c r="G325" s="69">
        <f t="shared" si="134"/>
        <v>0</v>
      </c>
      <c r="H325" s="84"/>
      <c r="I325" s="69"/>
      <c r="J325" s="69">
        <f t="shared" si="135"/>
        <v>0</v>
      </c>
      <c r="K325" s="84"/>
      <c r="L325" s="69">
        <f t="shared" si="136"/>
        <v>0</v>
      </c>
      <c r="M325" s="219"/>
      <c r="N325" s="85"/>
      <c r="P325" s="34"/>
      <c r="R325" s="34"/>
    </row>
    <row r="326" spans="1:18" s="12" customFormat="1" x14ac:dyDescent="0.25">
      <c r="A326" s="238" t="s">
        <v>423</v>
      </c>
      <c r="B326" s="77" t="s">
        <v>158</v>
      </c>
      <c r="C326" s="18"/>
      <c r="D326" s="18">
        <v>1</v>
      </c>
      <c r="E326" s="12" t="s">
        <v>15</v>
      </c>
      <c r="F326" s="160"/>
      <c r="G326" s="69">
        <f t="shared" si="134"/>
        <v>0</v>
      </c>
      <c r="H326" s="84"/>
      <c r="I326" s="84"/>
      <c r="J326" s="69">
        <f t="shared" si="135"/>
        <v>0</v>
      </c>
      <c r="K326" s="84"/>
      <c r="L326" s="69">
        <f t="shared" si="136"/>
        <v>0</v>
      </c>
      <c r="M326" s="219"/>
      <c r="N326" s="34"/>
      <c r="P326" s="34"/>
      <c r="R326" s="34"/>
    </row>
    <row r="327" spans="1:18" s="12" customFormat="1" x14ac:dyDescent="0.25">
      <c r="A327" s="238" t="s">
        <v>422</v>
      </c>
      <c r="B327" s="77" t="s">
        <v>159</v>
      </c>
      <c r="C327" s="18"/>
      <c r="D327" s="18">
        <v>1</v>
      </c>
      <c r="E327" s="12" t="s">
        <v>15</v>
      </c>
      <c r="F327" s="160"/>
      <c r="G327" s="69">
        <f t="shared" si="134"/>
        <v>0</v>
      </c>
      <c r="H327" s="84"/>
      <c r="I327" s="84"/>
      <c r="J327" s="69">
        <f t="shared" si="135"/>
        <v>0</v>
      </c>
      <c r="K327" s="84"/>
      <c r="L327" s="69">
        <f t="shared" si="136"/>
        <v>0</v>
      </c>
      <c r="M327" s="219"/>
      <c r="N327" s="34"/>
      <c r="P327" s="34"/>
      <c r="R327" s="34"/>
    </row>
    <row r="328" spans="1:18" s="12" customFormat="1" x14ac:dyDescent="0.25">
      <c r="A328" s="238" t="s">
        <v>420</v>
      </c>
      <c r="B328" s="12" t="s">
        <v>181</v>
      </c>
      <c r="D328" s="18">
        <v>1</v>
      </c>
      <c r="E328" s="12" t="s">
        <v>15</v>
      </c>
      <c r="F328" s="55"/>
      <c r="G328" s="69">
        <f t="shared" si="134"/>
        <v>0</v>
      </c>
      <c r="H328" s="49"/>
      <c r="I328" s="160"/>
      <c r="J328" s="69">
        <f t="shared" si="135"/>
        <v>0</v>
      </c>
      <c r="K328" s="49"/>
      <c r="L328" s="69">
        <f t="shared" si="136"/>
        <v>0</v>
      </c>
      <c r="M328" s="226"/>
      <c r="N328" s="85"/>
      <c r="P328" s="34"/>
      <c r="R328" s="34"/>
    </row>
    <row r="329" spans="1:18" s="12" customFormat="1" x14ac:dyDescent="0.25">
      <c r="A329" s="238" t="s">
        <v>420</v>
      </c>
      <c r="B329" s="12" t="s">
        <v>184</v>
      </c>
      <c r="D329" s="12">
        <v>16</v>
      </c>
      <c r="E329" s="12" t="s">
        <v>15</v>
      </c>
      <c r="F329" s="55"/>
      <c r="G329" s="69">
        <f t="shared" si="134"/>
        <v>0</v>
      </c>
      <c r="H329" s="49"/>
      <c r="I329" s="160"/>
      <c r="J329" s="69">
        <f t="shared" si="135"/>
        <v>0</v>
      </c>
      <c r="K329" s="49"/>
      <c r="L329" s="69">
        <f t="shared" si="136"/>
        <v>0</v>
      </c>
      <c r="M329" s="226"/>
      <c r="N329" s="85"/>
      <c r="P329" s="34"/>
      <c r="R329" s="34"/>
    </row>
    <row r="330" spans="1:18" x14ac:dyDescent="0.25">
      <c r="A330" s="275" t="s">
        <v>436</v>
      </c>
      <c r="B330" s="87" t="s">
        <v>186</v>
      </c>
      <c r="D330" s="12">
        <v>1</v>
      </c>
      <c r="E330" s="87" t="s">
        <v>15</v>
      </c>
      <c r="G330" s="57">
        <f t="shared" si="134"/>
        <v>0</v>
      </c>
      <c r="I330" s="160"/>
      <c r="J330" s="69">
        <f t="shared" si="135"/>
        <v>0</v>
      </c>
      <c r="L330" s="69">
        <f t="shared" si="136"/>
        <v>0</v>
      </c>
      <c r="M330" s="225"/>
      <c r="N330" s="85"/>
      <c r="P330" s="34"/>
      <c r="R330" s="34"/>
    </row>
    <row r="331" spans="1:18" x14ac:dyDescent="0.25">
      <c r="A331" s="275" t="s">
        <v>436</v>
      </c>
      <c r="B331" s="87" t="s">
        <v>188</v>
      </c>
      <c r="D331" s="12">
        <v>4</v>
      </c>
      <c r="E331" s="87" t="s">
        <v>15</v>
      </c>
      <c r="G331" s="57">
        <f t="shared" si="134"/>
        <v>0</v>
      </c>
      <c r="I331" s="160"/>
      <c r="J331" s="69">
        <f t="shared" si="135"/>
        <v>0</v>
      </c>
      <c r="L331" s="69">
        <f t="shared" si="136"/>
        <v>0</v>
      </c>
      <c r="M331" s="225"/>
      <c r="N331" s="85"/>
      <c r="P331" s="34"/>
      <c r="R331" s="34"/>
    </row>
    <row r="332" spans="1:18" s="36" customFormat="1" ht="15" customHeight="1" x14ac:dyDescent="0.25">
      <c r="A332" s="259" t="s">
        <v>434</v>
      </c>
      <c r="B332" s="77" t="s">
        <v>153</v>
      </c>
      <c r="D332" s="12">
        <v>1</v>
      </c>
      <c r="E332" s="87" t="s">
        <v>15</v>
      </c>
      <c r="F332" s="75"/>
      <c r="G332" s="57">
        <f t="shared" si="134"/>
        <v>0</v>
      </c>
      <c r="H332" s="49"/>
      <c r="I332" s="160"/>
      <c r="J332" s="69">
        <f t="shared" si="135"/>
        <v>0</v>
      </c>
      <c r="K332" s="49"/>
      <c r="L332" s="69">
        <f t="shared" si="136"/>
        <v>0</v>
      </c>
      <c r="M332" s="227"/>
      <c r="N332" s="85"/>
      <c r="P332" s="34"/>
      <c r="R332" s="34"/>
    </row>
    <row r="333" spans="1:18" s="36" customFormat="1" ht="15" customHeight="1" x14ac:dyDescent="0.25">
      <c r="A333" s="259" t="s">
        <v>421</v>
      </c>
      <c r="B333" s="77" t="s">
        <v>154</v>
      </c>
      <c r="D333" s="12">
        <v>3</v>
      </c>
      <c r="E333" s="87" t="s">
        <v>15</v>
      </c>
      <c r="F333" s="75"/>
      <c r="G333" s="57">
        <f t="shared" si="134"/>
        <v>0</v>
      </c>
      <c r="H333" s="49"/>
      <c r="I333" s="160"/>
      <c r="J333" s="69">
        <f t="shared" si="135"/>
        <v>0</v>
      </c>
      <c r="K333" s="49"/>
      <c r="L333" s="69">
        <f t="shared" si="136"/>
        <v>0</v>
      </c>
      <c r="M333" s="227"/>
      <c r="N333" s="85"/>
      <c r="P333" s="34"/>
      <c r="R333" s="34"/>
    </row>
    <row r="334" spans="1:18" x14ac:dyDescent="0.25">
      <c r="A334" s="237" t="s">
        <v>332</v>
      </c>
      <c r="B334" s="12" t="s">
        <v>40</v>
      </c>
      <c r="D334" s="12">
        <v>40</v>
      </c>
      <c r="E334" s="87" t="s">
        <v>15</v>
      </c>
      <c r="F334" s="55"/>
      <c r="G334" s="57">
        <f t="shared" si="134"/>
        <v>0</v>
      </c>
      <c r="H334" s="49"/>
      <c r="I334" s="69"/>
      <c r="J334" s="69">
        <f t="shared" si="135"/>
        <v>0</v>
      </c>
      <c r="K334" s="49"/>
      <c r="L334" s="69">
        <f t="shared" si="136"/>
        <v>0</v>
      </c>
      <c r="M334" s="224"/>
      <c r="N334" s="85"/>
      <c r="P334" s="34"/>
      <c r="R334" s="34"/>
    </row>
    <row r="335" spans="1:18" x14ac:dyDescent="0.25">
      <c r="A335" s="237" t="s">
        <v>325</v>
      </c>
      <c r="B335" s="12" t="s">
        <v>169</v>
      </c>
      <c r="D335" s="12">
        <v>17</v>
      </c>
      <c r="E335" s="87" t="s">
        <v>15</v>
      </c>
      <c r="G335" s="57">
        <f t="shared" si="134"/>
        <v>0</v>
      </c>
      <c r="H335" s="49"/>
      <c r="I335" s="69"/>
      <c r="J335" s="69">
        <f t="shared" si="135"/>
        <v>0</v>
      </c>
      <c r="K335" s="49"/>
      <c r="L335" s="69">
        <f t="shared" si="136"/>
        <v>0</v>
      </c>
      <c r="M335" s="224"/>
      <c r="N335" s="85"/>
      <c r="P335" s="34"/>
      <c r="R335" s="34"/>
    </row>
    <row r="336" spans="1:18" x14ac:dyDescent="0.25">
      <c r="A336" s="237" t="s">
        <v>325</v>
      </c>
      <c r="B336" s="12" t="s">
        <v>170</v>
      </c>
      <c r="D336" s="12">
        <v>5</v>
      </c>
      <c r="E336" s="87" t="s">
        <v>15</v>
      </c>
      <c r="G336" s="57">
        <f t="shared" si="134"/>
        <v>0</v>
      </c>
      <c r="H336" s="49"/>
      <c r="I336" s="69"/>
      <c r="J336" s="69">
        <f t="shared" si="135"/>
        <v>0</v>
      </c>
      <c r="K336" s="49"/>
      <c r="L336" s="69">
        <f t="shared" si="136"/>
        <v>0</v>
      </c>
      <c r="M336" s="224"/>
      <c r="N336" s="85"/>
      <c r="P336" s="34"/>
      <c r="R336" s="34"/>
    </row>
    <row r="337" spans="1:18" x14ac:dyDescent="0.25">
      <c r="B337" s="12" t="s">
        <v>39</v>
      </c>
      <c r="D337" s="12">
        <v>1</v>
      </c>
      <c r="E337" s="87" t="s">
        <v>16</v>
      </c>
      <c r="G337" s="57">
        <f t="shared" si="134"/>
        <v>0</v>
      </c>
      <c r="H337" s="49"/>
      <c r="I337" s="69"/>
      <c r="J337" s="69">
        <f t="shared" si="135"/>
        <v>0</v>
      </c>
      <c r="K337" s="49"/>
      <c r="L337" s="69">
        <f t="shared" si="136"/>
        <v>0</v>
      </c>
      <c r="M337" s="223"/>
      <c r="N337" s="85"/>
      <c r="P337" s="34"/>
      <c r="R337" s="34"/>
    </row>
    <row r="338" spans="1:18" x14ac:dyDescent="0.25">
      <c r="B338" s="87" t="s">
        <v>47</v>
      </c>
      <c r="D338" s="87">
        <v>1</v>
      </c>
      <c r="E338" s="87" t="s">
        <v>14</v>
      </c>
      <c r="F338" s="55"/>
      <c r="G338" s="69">
        <f t="shared" si="134"/>
        <v>0</v>
      </c>
      <c r="H338" s="49"/>
      <c r="I338" s="69"/>
      <c r="J338" s="69">
        <f t="shared" si="135"/>
        <v>0</v>
      </c>
      <c r="K338" s="49"/>
      <c r="L338" s="69">
        <f t="shared" si="136"/>
        <v>0</v>
      </c>
      <c r="M338" s="224"/>
      <c r="N338" s="85"/>
      <c r="P338" s="34"/>
      <c r="R338" s="34"/>
    </row>
    <row r="339" spans="1:18" s="12" customFormat="1" x14ac:dyDescent="0.25">
      <c r="A339" s="259" t="s">
        <v>439</v>
      </c>
      <c r="B339" s="12" t="s">
        <v>21</v>
      </c>
      <c r="D339" s="12">
        <v>1</v>
      </c>
      <c r="E339" s="12" t="s">
        <v>15</v>
      </c>
      <c r="F339" s="55"/>
      <c r="G339" s="69">
        <f t="shared" si="134"/>
        <v>0</v>
      </c>
      <c r="H339" s="49"/>
      <c r="I339" s="69"/>
      <c r="J339" s="69">
        <f t="shared" si="135"/>
        <v>0</v>
      </c>
      <c r="K339" s="49"/>
      <c r="L339" s="69">
        <f t="shared" si="136"/>
        <v>0</v>
      </c>
      <c r="M339" s="216"/>
      <c r="N339" s="85"/>
      <c r="P339" s="34"/>
      <c r="R339" s="34"/>
    </row>
    <row r="340" spans="1:18" s="12" customFormat="1" x14ac:dyDescent="0.25">
      <c r="A340" s="259"/>
      <c r="B340" s="12" t="s">
        <v>48</v>
      </c>
      <c r="D340" s="12">
        <v>1</v>
      </c>
      <c r="E340" s="12" t="s">
        <v>14</v>
      </c>
      <c r="F340" s="55"/>
      <c r="G340" s="69">
        <f t="shared" si="134"/>
        <v>0</v>
      </c>
      <c r="H340" s="49"/>
      <c r="I340" s="69"/>
      <c r="J340" s="69">
        <f t="shared" si="135"/>
        <v>0</v>
      </c>
      <c r="K340" s="49"/>
      <c r="L340" s="69">
        <f t="shared" si="136"/>
        <v>0</v>
      </c>
      <c r="M340" s="216"/>
      <c r="N340" s="85"/>
      <c r="P340" s="34"/>
      <c r="R340" s="34"/>
    </row>
    <row r="341" spans="1:18" s="12" customFormat="1" x14ac:dyDescent="0.25">
      <c r="A341" s="259"/>
      <c r="B341" s="18" t="s">
        <v>49</v>
      </c>
      <c r="C341" s="18"/>
      <c r="D341" s="18">
        <v>3</v>
      </c>
      <c r="E341" s="18" t="s">
        <v>31</v>
      </c>
      <c r="F341" s="160"/>
      <c r="G341" s="84"/>
      <c r="H341" s="114"/>
      <c r="I341" s="18"/>
      <c r="J341" s="84">
        <f>SUM(J323:J340)</f>
        <v>0</v>
      </c>
      <c r="K341" s="114"/>
      <c r="L341" s="84">
        <f>J341/100*D341</f>
        <v>0</v>
      </c>
      <c r="M341" s="228"/>
      <c r="N341" s="85"/>
      <c r="P341" s="34"/>
      <c r="R341" s="34"/>
    </row>
    <row r="342" spans="1:18" x14ac:dyDescent="0.25">
      <c r="B342" s="208"/>
      <c r="C342" s="36"/>
      <c r="D342" s="36"/>
      <c r="E342" s="36"/>
      <c r="F342" s="280"/>
      <c r="G342" s="83"/>
      <c r="H342" s="83"/>
      <c r="I342" s="83"/>
      <c r="J342" s="83"/>
      <c r="K342" s="83"/>
      <c r="L342" s="209"/>
      <c r="M342" s="221"/>
      <c r="N342" s="85"/>
      <c r="P342" s="34"/>
      <c r="R342" s="34"/>
    </row>
    <row r="343" spans="1:18" x14ac:dyDescent="0.25">
      <c r="B343" s="159" t="s">
        <v>214</v>
      </c>
      <c r="G343" s="80"/>
      <c r="J343" s="80"/>
      <c r="P343" s="34"/>
      <c r="R343" s="34"/>
    </row>
    <row r="344" spans="1:18" s="12" customFormat="1" x14ac:dyDescent="0.25">
      <c r="A344" s="237" t="s">
        <v>315</v>
      </c>
      <c r="B344" s="76" t="s">
        <v>451</v>
      </c>
      <c r="C344" s="18"/>
      <c r="D344" s="18">
        <v>1</v>
      </c>
      <c r="E344" s="12" t="s">
        <v>15</v>
      </c>
      <c r="F344" s="55"/>
      <c r="G344" s="69">
        <f t="shared" ref="G344" si="137">F344*D344</f>
        <v>0</v>
      </c>
      <c r="H344" s="114"/>
      <c r="I344" s="69"/>
      <c r="J344" s="69">
        <f t="shared" ref="J344" si="138">I344*D344</f>
        <v>0</v>
      </c>
      <c r="K344" s="114"/>
      <c r="L344" s="69">
        <f t="shared" ref="L344" si="139">SUM(G344+J344)</f>
        <v>0</v>
      </c>
      <c r="M344" s="218"/>
      <c r="P344" s="34"/>
      <c r="R344" s="34"/>
    </row>
    <row r="345" spans="1:18" s="12" customFormat="1" x14ac:dyDescent="0.25">
      <c r="A345" s="259"/>
      <c r="B345" s="77" t="s">
        <v>147</v>
      </c>
      <c r="C345" s="18"/>
      <c r="D345" s="18">
        <v>5</v>
      </c>
      <c r="E345" s="12" t="s">
        <v>16</v>
      </c>
      <c r="F345" s="55"/>
      <c r="G345" s="69">
        <f t="shared" ref="G345:G370" si="140">F345*D345</f>
        <v>0</v>
      </c>
      <c r="H345" s="114"/>
      <c r="I345" s="69"/>
      <c r="J345" s="69">
        <f t="shared" ref="J345:J370" si="141">I345*D345</f>
        <v>0</v>
      </c>
      <c r="K345" s="114"/>
      <c r="L345" s="69">
        <f t="shared" ref="L345:L348" si="142">SUM(G345+J345)</f>
        <v>0</v>
      </c>
      <c r="M345" s="218"/>
      <c r="P345" s="34"/>
      <c r="R345" s="34"/>
    </row>
    <row r="346" spans="1:18" s="12" customFormat="1" x14ac:dyDescent="0.25">
      <c r="A346" s="259"/>
      <c r="B346" s="77" t="s">
        <v>46</v>
      </c>
      <c r="C346" s="18"/>
      <c r="D346" s="18">
        <v>10</v>
      </c>
      <c r="E346" s="12" t="s">
        <v>15</v>
      </c>
      <c r="F346" s="55"/>
      <c r="G346" s="69">
        <f t="shared" si="140"/>
        <v>0</v>
      </c>
      <c r="H346" s="84"/>
      <c r="I346" s="69"/>
      <c r="J346" s="69">
        <f t="shared" si="141"/>
        <v>0</v>
      </c>
      <c r="K346" s="84"/>
      <c r="L346" s="69">
        <f t="shared" si="142"/>
        <v>0</v>
      </c>
      <c r="M346" s="219"/>
      <c r="N346" s="85"/>
      <c r="P346" s="34"/>
      <c r="R346" s="34"/>
    </row>
    <row r="347" spans="1:18" s="12" customFormat="1" x14ac:dyDescent="0.25">
      <c r="A347" s="238" t="s">
        <v>423</v>
      </c>
      <c r="B347" s="77" t="s">
        <v>158</v>
      </c>
      <c r="C347" s="18"/>
      <c r="D347" s="18">
        <v>1</v>
      </c>
      <c r="E347" s="12" t="s">
        <v>15</v>
      </c>
      <c r="F347" s="160"/>
      <c r="G347" s="69">
        <f t="shared" si="140"/>
        <v>0</v>
      </c>
      <c r="H347" s="84"/>
      <c r="I347" s="84"/>
      <c r="J347" s="69">
        <f t="shared" si="141"/>
        <v>0</v>
      </c>
      <c r="K347" s="84"/>
      <c r="L347" s="69">
        <f t="shared" si="142"/>
        <v>0</v>
      </c>
      <c r="M347" s="219"/>
      <c r="N347" s="34"/>
      <c r="P347" s="34"/>
      <c r="R347" s="34"/>
    </row>
    <row r="348" spans="1:18" s="12" customFormat="1" x14ac:dyDescent="0.25">
      <c r="A348" s="238" t="s">
        <v>422</v>
      </c>
      <c r="B348" s="77" t="s">
        <v>159</v>
      </c>
      <c r="C348" s="18"/>
      <c r="D348" s="18">
        <v>1</v>
      </c>
      <c r="E348" s="12" t="s">
        <v>15</v>
      </c>
      <c r="F348" s="160"/>
      <c r="G348" s="69">
        <f t="shared" si="140"/>
        <v>0</v>
      </c>
      <c r="H348" s="84"/>
      <c r="I348" s="84"/>
      <c r="J348" s="69">
        <f t="shared" si="141"/>
        <v>0</v>
      </c>
      <c r="K348" s="84"/>
      <c r="L348" s="69">
        <f t="shared" si="142"/>
        <v>0</v>
      </c>
      <c r="M348" s="219"/>
      <c r="N348" s="34"/>
      <c r="P348" s="34"/>
      <c r="R348" s="34"/>
    </row>
    <row r="349" spans="1:18" s="36" customFormat="1" ht="15" customHeight="1" x14ac:dyDescent="0.25">
      <c r="A349" s="238" t="s">
        <v>432</v>
      </c>
      <c r="B349" s="77" t="s">
        <v>235</v>
      </c>
      <c r="D349" s="18">
        <v>2</v>
      </c>
      <c r="E349" s="87" t="s">
        <v>15</v>
      </c>
      <c r="F349" s="75"/>
      <c r="G349" s="69">
        <f t="shared" si="140"/>
        <v>0</v>
      </c>
      <c r="H349" s="49"/>
      <c r="I349" s="69"/>
      <c r="J349" s="69">
        <f t="shared" si="141"/>
        <v>0</v>
      </c>
      <c r="K349" s="49"/>
      <c r="L349" s="69">
        <f>SUM(G349+J349)</f>
        <v>0</v>
      </c>
      <c r="M349" s="220"/>
      <c r="P349" s="34"/>
      <c r="R349" s="34"/>
    </row>
    <row r="350" spans="1:18" x14ac:dyDescent="0.25">
      <c r="A350" s="275" t="s">
        <v>418</v>
      </c>
      <c r="B350" s="87" t="s">
        <v>252</v>
      </c>
      <c r="D350" s="12">
        <v>1</v>
      </c>
      <c r="E350" s="87" t="s">
        <v>15</v>
      </c>
      <c r="G350" s="57">
        <f t="shared" ref="G350:G351" si="143">F350*D350</f>
        <v>0</v>
      </c>
      <c r="I350" s="160"/>
      <c r="J350" s="57">
        <f t="shared" ref="J350:J351" si="144">I350*D350</f>
        <v>0</v>
      </c>
      <c r="L350" s="57">
        <f t="shared" ref="L350:L351" si="145">SUM(G350+J350)</f>
        <v>0</v>
      </c>
      <c r="M350" s="225"/>
      <c r="N350" s="85"/>
      <c r="P350" s="34"/>
      <c r="R350" s="34"/>
    </row>
    <row r="351" spans="1:18" x14ac:dyDescent="0.25">
      <c r="A351" s="275" t="s">
        <v>436</v>
      </c>
      <c r="B351" s="87" t="s">
        <v>196</v>
      </c>
      <c r="D351" s="12">
        <v>9</v>
      </c>
      <c r="E351" s="87" t="s">
        <v>15</v>
      </c>
      <c r="G351" s="57">
        <f t="shared" si="143"/>
        <v>0</v>
      </c>
      <c r="I351" s="160"/>
      <c r="J351" s="57">
        <f t="shared" si="144"/>
        <v>0</v>
      </c>
      <c r="L351" s="57">
        <f t="shared" si="145"/>
        <v>0</v>
      </c>
      <c r="M351" s="225"/>
      <c r="N351" s="85"/>
      <c r="P351" s="34"/>
      <c r="R351" s="34"/>
    </row>
    <row r="352" spans="1:18" x14ac:dyDescent="0.25">
      <c r="A352" s="275" t="s">
        <v>436</v>
      </c>
      <c r="B352" s="87" t="s">
        <v>253</v>
      </c>
      <c r="D352" s="12">
        <v>5</v>
      </c>
      <c r="E352" s="87" t="s">
        <v>15</v>
      </c>
      <c r="G352" s="57">
        <f t="shared" ref="G352" si="146">F352*D352</f>
        <v>0</v>
      </c>
      <c r="I352" s="160"/>
      <c r="J352" s="57">
        <f t="shared" ref="J352" si="147">I352*D352</f>
        <v>0</v>
      </c>
      <c r="L352" s="57">
        <f t="shared" ref="L352" si="148">SUM(G352+J352)</f>
        <v>0</v>
      </c>
      <c r="M352" s="225"/>
      <c r="N352" s="85"/>
      <c r="P352" s="34"/>
      <c r="R352" s="34"/>
    </row>
    <row r="353" spans="1:18" x14ac:dyDescent="0.25">
      <c r="A353" s="275" t="s">
        <v>436</v>
      </c>
      <c r="B353" s="87" t="s">
        <v>245</v>
      </c>
      <c r="D353" s="12">
        <v>11</v>
      </c>
      <c r="E353" s="87" t="s">
        <v>15</v>
      </c>
      <c r="G353" s="57">
        <f t="shared" ref="G353:G355" si="149">F353*D353</f>
        <v>0</v>
      </c>
      <c r="I353" s="160"/>
      <c r="J353" s="57">
        <f t="shared" ref="J353:J355" si="150">I353*D353</f>
        <v>0</v>
      </c>
      <c r="L353" s="57">
        <f t="shared" ref="L353:L355" si="151">SUM(G353+J353)</f>
        <v>0</v>
      </c>
      <c r="M353" s="225"/>
      <c r="N353" s="85"/>
      <c r="P353" s="34"/>
      <c r="R353" s="34"/>
    </row>
    <row r="354" spans="1:18" x14ac:dyDescent="0.25">
      <c r="A354" s="275" t="s">
        <v>436</v>
      </c>
      <c r="B354" s="87" t="s">
        <v>246</v>
      </c>
      <c r="D354" s="12">
        <v>17</v>
      </c>
      <c r="E354" s="87" t="s">
        <v>15</v>
      </c>
      <c r="G354" s="57">
        <f t="shared" si="149"/>
        <v>0</v>
      </c>
      <c r="I354" s="160"/>
      <c r="J354" s="57">
        <f t="shared" si="150"/>
        <v>0</v>
      </c>
      <c r="L354" s="57">
        <f t="shared" si="151"/>
        <v>0</v>
      </c>
      <c r="M354" s="225"/>
      <c r="N354" s="85"/>
      <c r="P354" s="34"/>
      <c r="R354" s="34"/>
    </row>
    <row r="355" spans="1:18" s="36" customFormat="1" ht="15" customHeight="1" x14ac:dyDescent="0.25">
      <c r="A355" s="275" t="s">
        <v>436</v>
      </c>
      <c r="B355" s="77" t="s">
        <v>192</v>
      </c>
      <c r="D355" s="12">
        <v>2</v>
      </c>
      <c r="E355" s="87" t="s">
        <v>15</v>
      </c>
      <c r="F355" s="75"/>
      <c r="G355" s="57">
        <f t="shared" si="149"/>
        <v>0</v>
      </c>
      <c r="H355" s="49"/>
      <c r="I355" s="160"/>
      <c r="J355" s="57">
        <f t="shared" si="150"/>
        <v>0</v>
      </c>
      <c r="K355" s="49"/>
      <c r="L355" s="57">
        <f t="shared" si="151"/>
        <v>0</v>
      </c>
      <c r="M355" s="227"/>
      <c r="N355" s="85"/>
      <c r="P355" s="34"/>
      <c r="R355" s="34"/>
    </row>
    <row r="356" spans="1:18" s="36" customFormat="1" ht="15" customHeight="1" x14ac:dyDescent="0.25">
      <c r="A356" s="275" t="s">
        <v>436</v>
      </c>
      <c r="B356" s="77" t="s">
        <v>254</v>
      </c>
      <c r="D356" s="12">
        <v>3</v>
      </c>
      <c r="E356" s="87" t="s">
        <v>15</v>
      </c>
      <c r="F356" s="75"/>
      <c r="G356" s="57">
        <f t="shared" ref="G356:G357" si="152">F356*D356</f>
        <v>0</v>
      </c>
      <c r="H356" s="49"/>
      <c r="I356" s="160"/>
      <c r="J356" s="57">
        <f t="shared" ref="J356:J357" si="153">I356*D356</f>
        <v>0</v>
      </c>
      <c r="K356" s="49"/>
      <c r="L356" s="57">
        <f t="shared" ref="L356:L357" si="154">SUM(G356+J356)</f>
        <v>0</v>
      </c>
      <c r="M356" s="227"/>
      <c r="N356" s="85"/>
      <c r="P356" s="34"/>
      <c r="R356" s="34"/>
    </row>
    <row r="357" spans="1:18" x14ac:dyDescent="0.25">
      <c r="A357" s="238" t="s">
        <v>420</v>
      </c>
      <c r="B357" s="87" t="s">
        <v>185</v>
      </c>
      <c r="D357" s="12">
        <v>7</v>
      </c>
      <c r="E357" s="87" t="s">
        <v>15</v>
      </c>
      <c r="F357" s="55"/>
      <c r="G357" s="57">
        <f t="shared" si="152"/>
        <v>0</v>
      </c>
      <c r="I357" s="160"/>
      <c r="J357" s="57">
        <f t="shared" si="153"/>
        <v>0</v>
      </c>
      <c r="L357" s="57">
        <f t="shared" si="154"/>
        <v>0</v>
      </c>
      <c r="M357" s="225"/>
      <c r="N357" s="85"/>
      <c r="P357" s="34"/>
      <c r="R357" s="34"/>
    </row>
    <row r="358" spans="1:18" x14ac:dyDescent="0.25">
      <c r="A358" s="238" t="s">
        <v>437</v>
      </c>
      <c r="B358" s="87" t="s">
        <v>166</v>
      </c>
      <c r="D358" s="18">
        <v>1</v>
      </c>
      <c r="E358" s="87" t="s">
        <v>15</v>
      </c>
      <c r="G358" s="57">
        <f t="shared" ref="G358" si="155">F358*D358</f>
        <v>0</v>
      </c>
      <c r="I358" s="69"/>
      <c r="J358" s="57">
        <f t="shared" ref="J358" si="156">I358*D358</f>
        <v>0</v>
      </c>
      <c r="L358" s="57">
        <f t="shared" ref="L358" si="157">SUM(G358+J358)</f>
        <v>0</v>
      </c>
      <c r="M358" s="223"/>
      <c r="N358" s="85"/>
      <c r="P358" s="34"/>
      <c r="R358" s="34"/>
    </row>
    <row r="359" spans="1:18" x14ac:dyDescent="0.25">
      <c r="A359" s="237" t="s">
        <v>332</v>
      </c>
      <c r="B359" s="12" t="s">
        <v>40</v>
      </c>
      <c r="D359" s="12">
        <v>17</v>
      </c>
      <c r="E359" s="87" t="s">
        <v>15</v>
      </c>
      <c r="F359" s="55"/>
      <c r="G359" s="57">
        <f t="shared" si="140"/>
        <v>0</v>
      </c>
      <c r="H359" s="49"/>
      <c r="I359" s="69"/>
      <c r="J359" s="57">
        <f t="shared" si="141"/>
        <v>0</v>
      </c>
      <c r="K359" s="49"/>
      <c r="L359" s="57">
        <f>SUM(G359+J359)</f>
        <v>0</v>
      </c>
      <c r="M359" s="224"/>
      <c r="N359" s="85"/>
      <c r="P359" s="34"/>
      <c r="R359" s="34"/>
    </row>
    <row r="360" spans="1:18" x14ac:dyDescent="0.25">
      <c r="A360" s="237" t="s">
        <v>440</v>
      </c>
      <c r="B360" s="12" t="s">
        <v>156</v>
      </c>
      <c r="D360" s="12">
        <v>53</v>
      </c>
      <c r="E360" s="87" t="s">
        <v>15</v>
      </c>
      <c r="F360" s="55"/>
      <c r="G360" s="57">
        <f t="shared" si="140"/>
        <v>0</v>
      </c>
      <c r="H360" s="49"/>
      <c r="I360" s="69"/>
      <c r="J360" s="57">
        <f t="shared" si="141"/>
        <v>0</v>
      </c>
      <c r="K360" s="49"/>
      <c r="L360" s="57">
        <f>SUM(G360+J360)</f>
        <v>0</v>
      </c>
      <c r="M360" s="224"/>
      <c r="N360" s="85"/>
      <c r="P360" s="34"/>
      <c r="R360" s="34"/>
    </row>
    <row r="361" spans="1:18" x14ac:dyDescent="0.25">
      <c r="A361" s="237" t="s">
        <v>441</v>
      </c>
      <c r="B361" s="12" t="s">
        <v>67</v>
      </c>
      <c r="D361" s="12">
        <v>85</v>
      </c>
      <c r="E361" s="87" t="s">
        <v>15</v>
      </c>
      <c r="F361" s="55"/>
      <c r="G361" s="57">
        <f t="shared" si="140"/>
        <v>0</v>
      </c>
      <c r="H361" s="49"/>
      <c r="I361" s="69"/>
      <c r="J361" s="57">
        <f t="shared" si="141"/>
        <v>0</v>
      </c>
      <c r="K361" s="49"/>
      <c r="L361" s="57">
        <f>SUM(G361+J361)</f>
        <v>0</v>
      </c>
      <c r="M361" s="224"/>
      <c r="N361" s="85"/>
      <c r="P361" s="34"/>
      <c r="R361" s="34"/>
    </row>
    <row r="362" spans="1:18" x14ac:dyDescent="0.25">
      <c r="A362" s="237" t="s">
        <v>438</v>
      </c>
      <c r="B362" s="12" t="s">
        <v>169</v>
      </c>
      <c r="D362" s="12">
        <v>10</v>
      </c>
      <c r="E362" s="87" t="s">
        <v>15</v>
      </c>
      <c r="G362" s="57">
        <f t="shared" si="140"/>
        <v>0</v>
      </c>
      <c r="H362" s="49"/>
      <c r="I362" s="69"/>
      <c r="J362" s="57">
        <f t="shared" si="141"/>
        <v>0</v>
      </c>
      <c r="K362" s="49"/>
      <c r="L362" s="57">
        <f t="shared" ref="L362:L366" si="158">SUM(G362+J362)</f>
        <v>0</v>
      </c>
      <c r="M362" s="224"/>
      <c r="N362" s="85"/>
      <c r="P362" s="34"/>
      <c r="R362" s="34"/>
    </row>
    <row r="363" spans="1:18" x14ac:dyDescent="0.25">
      <c r="A363" s="237" t="s">
        <v>438</v>
      </c>
      <c r="B363" s="12" t="s">
        <v>170</v>
      </c>
      <c r="D363" s="12">
        <v>5</v>
      </c>
      <c r="E363" s="87" t="s">
        <v>15</v>
      </c>
      <c r="G363" s="57">
        <f t="shared" si="140"/>
        <v>0</v>
      </c>
      <c r="H363" s="49"/>
      <c r="I363" s="69"/>
      <c r="J363" s="57">
        <f t="shared" si="141"/>
        <v>0</v>
      </c>
      <c r="K363" s="49"/>
      <c r="L363" s="57">
        <f t="shared" si="158"/>
        <v>0</v>
      </c>
      <c r="M363" s="224"/>
      <c r="N363" s="85"/>
      <c r="P363" s="34"/>
      <c r="R363" s="34"/>
    </row>
    <row r="364" spans="1:18" x14ac:dyDescent="0.25">
      <c r="A364" s="237" t="s">
        <v>438</v>
      </c>
      <c r="B364" s="12" t="s">
        <v>171</v>
      </c>
      <c r="D364" s="12">
        <v>19</v>
      </c>
      <c r="E364" s="87" t="s">
        <v>15</v>
      </c>
      <c r="G364" s="57">
        <f t="shared" si="140"/>
        <v>0</v>
      </c>
      <c r="H364" s="49"/>
      <c r="I364" s="69"/>
      <c r="J364" s="57">
        <f t="shared" si="141"/>
        <v>0</v>
      </c>
      <c r="K364" s="49"/>
      <c r="L364" s="57">
        <f t="shared" si="158"/>
        <v>0</v>
      </c>
      <c r="M364" s="224"/>
      <c r="N364" s="85"/>
      <c r="P364" s="34"/>
      <c r="R364" s="34"/>
    </row>
    <row r="365" spans="1:18" x14ac:dyDescent="0.25">
      <c r="A365" s="237" t="s">
        <v>438</v>
      </c>
      <c r="B365" s="12" t="s">
        <v>172</v>
      </c>
      <c r="D365" s="12">
        <v>11</v>
      </c>
      <c r="E365" s="87" t="s">
        <v>15</v>
      </c>
      <c r="G365" s="57">
        <f t="shared" si="140"/>
        <v>0</v>
      </c>
      <c r="H365" s="49"/>
      <c r="I365" s="69"/>
      <c r="J365" s="57">
        <f t="shared" si="141"/>
        <v>0</v>
      </c>
      <c r="K365" s="49"/>
      <c r="L365" s="57">
        <f t="shared" si="158"/>
        <v>0</v>
      </c>
      <c r="M365" s="224"/>
      <c r="N365" s="85"/>
      <c r="P365" s="34"/>
      <c r="R365" s="34"/>
    </row>
    <row r="366" spans="1:18" x14ac:dyDescent="0.25">
      <c r="A366" s="237" t="s">
        <v>438</v>
      </c>
      <c r="B366" s="12" t="s">
        <v>173</v>
      </c>
      <c r="D366" s="12">
        <v>15</v>
      </c>
      <c r="E366" s="87" t="s">
        <v>15</v>
      </c>
      <c r="G366" s="57">
        <f t="shared" si="140"/>
        <v>0</v>
      </c>
      <c r="H366" s="49"/>
      <c r="I366" s="69"/>
      <c r="J366" s="57">
        <f t="shared" si="141"/>
        <v>0</v>
      </c>
      <c r="K366" s="49"/>
      <c r="L366" s="57">
        <f t="shared" si="158"/>
        <v>0</v>
      </c>
      <c r="M366" s="224"/>
      <c r="N366" s="85"/>
      <c r="P366" s="34"/>
      <c r="R366" s="34"/>
    </row>
    <row r="367" spans="1:18" x14ac:dyDescent="0.25">
      <c r="B367" s="12" t="s">
        <v>39</v>
      </c>
      <c r="D367" s="12">
        <v>3</v>
      </c>
      <c r="E367" s="87" t="s">
        <v>16</v>
      </c>
      <c r="G367" s="57">
        <f t="shared" si="140"/>
        <v>0</v>
      </c>
      <c r="H367" s="49"/>
      <c r="I367" s="69"/>
      <c r="J367" s="57">
        <f t="shared" si="141"/>
        <v>0</v>
      </c>
      <c r="K367" s="49"/>
      <c r="L367" s="57">
        <f t="shared" ref="L367:L370" si="159">SUM(G367+J367)</f>
        <v>0</v>
      </c>
      <c r="M367" s="223"/>
      <c r="N367" s="85"/>
      <c r="P367" s="34"/>
      <c r="R367" s="34"/>
    </row>
    <row r="368" spans="1:18" x14ac:dyDescent="0.25">
      <c r="B368" s="87" t="s">
        <v>47</v>
      </c>
      <c r="D368" s="87">
        <v>1</v>
      </c>
      <c r="E368" s="87" t="s">
        <v>14</v>
      </c>
      <c r="F368" s="55"/>
      <c r="G368" s="69">
        <f t="shared" si="140"/>
        <v>0</v>
      </c>
      <c r="H368" s="49"/>
      <c r="I368" s="69"/>
      <c r="J368" s="57">
        <f t="shared" si="141"/>
        <v>0</v>
      </c>
      <c r="K368" s="49"/>
      <c r="L368" s="57">
        <f t="shared" si="159"/>
        <v>0</v>
      </c>
      <c r="M368" s="224"/>
      <c r="N368" s="85"/>
      <c r="P368" s="34"/>
      <c r="R368" s="34"/>
    </row>
    <row r="369" spans="1:18" s="12" customFormat="1" x14ac:dyDescent="0.25">
      <c r="A369" s="259" t="s">
        <v>439</v>
      </c>
      <c r="B369" s="12" t="s">
        <v>21</v>
      </c>
      <c r="D369" s="12">
        <v>1</v>
      </c>
      <c r="E369" s="12" t="s">
        <v>15</v>
      </c>
      <c r="F369" s="55"/>
      <c r="G369" s="69">
        <f t="shared" si="140"/>
        <v>0</v>
      </c>
      <c r="H369" s="49"/>
      <c r="I369" s="69"/>
      <c r="J369" s="69">
        <f t="shared" si="141"/>
        <v>0</v>
      </c>
      <c r="K369" s="49"/>
      <c r="L369" s="57">
        <f t="shared" si="159"/>
        <v>0</v>
      </c>
      <c r="M369" s="216"/>
      <c r="N369" s="85"/>
      <c r="P369" s="34"/>
      <c r="R369" s="34"/>
    </row>
    <row r="370" spans="1:18" s="12" customFormat="1" x14ac:dyDescent="0.25">
      <c r="A370" s="259"/>
      <c r="B370" s="12" t="s">
        <v>48</v>
      </c>
      <c r="D370" s="12">
        <v>1</v>
      </c>
      <c r="E370" s="12" t="s">
        <v>14</v>
      </c>
      <c r="F370" s="55"/>
      <c r="G370" s="69">
        <f t="shared" si="140"/>
        <v>0</v>
      </c>
      <c r="H370" s="49"/>
      <c r="I370" s="69"/>
      <c r="J370" s="69">
        <f t="shared" si="141"/>
        <v>0</v>
      </c>
      <c r="K370" s="49"/>
      <c r="L370" s="69">
        <f t="shared" si="159"/>
        <v>0</v>
      </c>
      <c r="M370" s="216"/>
      <c r="N370" s="85"/>
      <c r="P370" s="34"/>
      <c r="R370" s="34"/>
    </row>
    <row r="371" spans="1:18" s="12" customFormat="1" x14ac:dyDescent="0.25">
      <c r="A371" s="259"/>
      <c r="B371" s="12" t="s">
        <v>49</v>
      </c>
      <c r="D371" s="12">
        <v>3</v>
      </c>
      <c r="E371" s="12" t="s">
        <v>31</v>
      </c>
      <c r="F371" s="55"/>
      <c r="G371" s="69"/>
      <c r="H371" s="49"/>
      <c r="J371" s="69">
        <f>SUM(J344:J370)</f>
        <v>0</v>
      </c>
      <c r="K371" s="49"/>
      <c r="L371" s="69">
        <f>J371/100*D371</f>
        <v>0</v>
      </c>
      <c r="M371" s="216"/>
      <c r="N371" s="85"/>
      <c r="P371" s="34"/>
      <c r="R371" s="34"/>
    </row>
    <row r="372" spans="1:18" x14ac:dyDescent="0.25">
      <c r="B372" s="161" t="s">
        <v>287</v>
      </c>
      <c r="C372" s="162"/>
      <c r="D372" s="162"/>
      <c r="E372" s="162"/>
      <c r="F372" s="279"/>
      <c r="G372" s="163"/>
      <c r="H372" s="163"/>
      <c r="I372" s="163"/>
      <c r="J372" s="163"/>
      <c r="K372" s="163"/>
      <c r="L372" s="164"/>
      <c r="M372" s="217">
        <f>SUM(L292:L371)</f>
        <v>0</v>
      </c>
      <c r="N372" s="85"/>
      <c r="P372" s="34"/>
      <c r="R372" s="34"/>
    </row>
    <row r="373" spans="1:18" x14ac:dyDescent="0.25">
      <c r="B373" s="208"/>
      <c r="C373" s="36"/>
      <c r="D373" s="36"/>
      <c r="E373" s="36"/>
      <c r="F373" s="280"/>
      <c r="G373" s="83"/>
      <c r="H373" s="83"/>
      <c r="I373" s="83"/>
      <c r="J373" s="83"/>
      <c r="K373" s="83"/>
      <c r="L373" s="209"/>
      <c r="M373" s="221"/>
      <c r="N373" s="85"/>
      <c r="P373" s="34"/>
      <c r="R373" s="34"/>
    </row>
    <row r="374" spans="1:18" ht="15.75" thickBot="1" x14ac:dyDescent="0.3">
      <c r="B374" s="208"/>
      <c r="C374" s="36"/>
      <c r="D374" s="36"/>
      <c r="E374" s="36"/>
      <c r="F374" s="280"/>
      <c r="G374" s="83"/>
      <c r="H374" s="83"/>
      <c r="I374" s="83"/>
      <c r="J374" s="83"/>
      <c r="K374" s="83"/>
      <c r="L374" s="209"/>
      <c r="M374" s="221"/>
      <c r="N374" s="85"/>
      <c r="P374" s="34"/>
      <c r="R374" s="34"/>
    </row>
    <row r="375" spans="1:18" ht="15.75" thickBot="1" x14ac:dyDescent="0.3">
      <c r="B375" s="210" t="s">
        <v>255</v>
      </c>
      <c r="G375" s="80"/>
      <c r="J375" s="80"/>
      <c r="P375" s="34"/>
      <c r="R375" s="34"/>
    </row>
    <row r="376" spans="1:18" x14ac:dyDescent="0.25">
      <c r="B376" s="144"/>
      <c r="G376" s="80"/>
      <c r="J376" s="80"/>
      <c r="P376" s="34"/>
      <c r="R376" s="34"/>
    </row>
    <row r="377" spans="1:18" x14ac:dyDescent="0.25">
      <c r="B377" s="159" t="s">
        <v>145</v>
      </c>
      <c r="G377" s="80"/>
      <c r="J377" s="80"/>
      <c r="P377" s="34"/>
      <c r="R377" s="34"/>
    </row>
    <row r="378" spans="1:18" s="12" customFormat="1" x14ac:dyDescent="0.25">
      <c r="A378" s="237" t="s">
        <v>315</v>
      </c>
      <c r="B378" s="76" t="s">
        <v>451</v>
      </c>
      <c r="C378" s="18"/>
      <c r="D378" s="18">
        <v>1</v>
      </c>
      <c r="E378" s="12" t="s">
        <v>15</v>
      </c>
      <c r="F378" s="55"/>
      <c r="G378" s="69">
        <f t="shared" ref="G378" si="160">F378*D378</f>
        <v>0</v>
      </c>
      <c r="H378" s="114"/>
      <c r="I378" s="69"/>
      <c r="J378" s="69">
        <f t="shared" ref="J378" si="161">I378*D378</f>
        <v>0</v>
      </c>
      <c r="K378" s="114"/>
      <c r="L378" s="69">
        <f t="shared" ref="L378" si="162">SUM(G378+J378)</f>
        <v>0</v>
      </c>
      <c r="M378" s="218"/>
      <c r="P378" s="34"/>
      <c r="R378" s="34"/>
    </row>
    <row r="379" spans="1:18" s="12" customFormat="1" x14ac:dyDescent="0.25">
      <c r="A379" s="259"/>
      <c r="B379" s="77" t="s">
        <v>147</v>
      </c>
      <c r="C379" s="18"/>
      <c r="D379" s="18">
        <v>4.5</v>
      </c>
      <c r="E379" s="12" t="s">
        <v>16</v>
      </c>
      <c r="F379" s="55"/>
      <c r="G379" s="69">
        <f t="shared" ref="G379:G381" si="163">F379*D379</f>
        <v>0</v>
      </c>
      <c r="H379" s="114"/>
      <c r="I379" s="69"/>
      <c r="J379" s="69">
        <f t="shared" ref="J379:J381" si="164">I379*D379</f>
        <v>0</v>
      </c>
      <c r="K379" s="114"/>
      <c r="L379" s="69">
        <f t="shared" ref="L379:L381" si="165">SUM(G379+J379)</f>
        <v>0</v>
      </c>
      <c r="M379" s="218"/>
      <c r="P379" s="34"/>
      <c r="R379" s="34"/>
    </row>
    <row r="380" spans="1:18" s="12" customFormat="1" x14ac:dyDescent="0.25">
      <c r="A380" s="259"/>
      <c r="B380" s="77" t="s">
        <v>46</v>
      </c>
      <c r="C380" s="18"/>
      <c r="D380" s="18">
        <v>10</v>
      </c>
      <c r="E380" s="12" t="s">
        <v>15</v>
      </c>
      <c r="F380" s="55"/>
      <c r="G380" s="69">
        <f t="shared" si="163"/>
        <v>0</v>
      </c>
      <c r="H380" s="84"/>
      <c r="I380" s="69"/>
      <c r="J380" s="69">
        <f t="shared" si="164"/>
        <v>0</v>
      </c>
      <c r="K380" s="84"/>
      <c r="L380" s="69">
        <f t="shared" si="165"/>
        <v>0</v>
      </c>
      <c r="M380" s="219"/>
      <c r="N380" s="85"/>
      <c r="P380" s="34"/>
      <c r="R380" s="34"/>
    </row>
    <row r="381" spans="1:18" x14ac:dyDescent="0.25">
      <c r="A381" s="238" t="s">
        <v>431</v>
      </c>
      <c r="B381" s="87" t="s">
        <v>146</v>
      </c>
      <c r="C381" s="36"/>
      <c r="D381" s="18">
        <v>1</v>
      </c>
      <c r="E381" s="87" t="s">
        <v>15</v>
      </c>
      <c r="F381" s="280"/>
      <c r="G381" s="69">
        <f t="shared" si="163"/>
        <v>0</v>
      </c>
      <c r="H381" s="114"/>
      <c r="I381" s="69"/>
      <c r="J381" s="69">
        <f t="shared" si="164"/>
        <v>0</v>
      </c>
      <c r="K381" s="114"/>
      <c r="L381" s="69">
        <f t="shared" si="165"/>
        <v>0</v>
      </c>
      <c r="M381" s="222"/>
      <c r="P381" s="34"/>
      <c r="R381" s="34"/>
    </row>
    <row r="382" spans="1:18" s="36" customFormat="1" ht="15" customHeight="1" x14ac:dyDescent="0.25">
      <c r="A382" s="238" t="s">
        <v>432</v>
      </c>
      <c r="B382" s="77" t="s">
        <v>80</v>
      </c>
      <c r="D382" s="18">
        <v>1</v>
      </c>
      <c r="E382" s="87" t="s">
        <v>15</v>
      </c>
      <c r="F382" s="75"/>
      <c r="G382" s="69">
        <f>F382*D382</f>
        <v>0</v>
      </c>
      <c r="H382" s="49"/>
      <c r="I382" s="69"/>
      <c r="J382" s="69">
        <f>I382*D382</f>
        <v>0</v>
      </c>
      <c r="K382" s="49"/>
      <c r="L382" s="69">
        <f>SUM(G382+J382)</f>
        <v>0</v>
      </c>
      <c r="M382" s="220"/>
      <c r="P382" s="34"/>
      <c r="R382" s="34"/>
    </row>
    <row r="383" spans="1:18" s="36" customFormat="1" ht="15" customHeight="1" x14ac:dyDescent="0.25">
      <c r="A383" s="238" t="s">
        <v>430</v>
      </c>
      <c r="B383" s="77" t="s">
        <v>240</v>
      </c>
      <c r="D383" s="18">
        <v>1</v>
      </c>
      <c r="E383" s="87" t="s">
        <v>15</v>
      </c>
      <c r="F383" s="75"/>
      <c r="G383" s="69">
        <f>F383*D383</f>
        <v>0</v>
      </c>
      <c r="H383" s="49"/>
      <c r="I383" s="69"/>
      <c r="J383" s="69">
        <f>I383*D383</f>
        <v>0</v>
      </c>
      <c r="K383" s="49"/>
      <c r="L383" s="69">
        <f>SUM(G383+J383)</f>
        <v>0</v>
      </c>
      <c r="M383" s="220"/>
      <c r="P383" s="34"/>
      <c r="R383" s="34"/>
    </row>
    <row r="384" spans="1:18" s="36" customFormat="1" ht="15" customHeight="1" x14ac:dyDescent="0.25">
      <c r="A384" s="275" t="s">
        <v>427</v>
      </c>
      <c r="B384" s="77" t="s">
        <v>82</v>
      </c>
      <c r="D384" s="18">
        <v>1</v>
      </c>
      <c r="E384" s="87" t="s">
        <v>15</v>
      </c>
      <c r="F384" s="75"/>
      <c r="G384" s="69">
        <f>F384*D384</f>
        <v>0</v>
      </c>
      <c r="H384" s="49"/>
      <c r="I384" s="69"/>
      <c r="J384" s="69">
        <f>I384*D384</f>
        <v>0</v>
      </c>
      <c r="K384" s="49"/>
      <c r="L384" s="69">
        <f>SUM(G384+J384)</f>
        <v>0</v>
      </c>
      <c r="M384" s="220"/>
      <c r="P384" s="34"/>
      <c r="R384" s="34"/>
    </row>
    <row r="385" spans="1:18" s="36" customFormat="1" ht="15" customHeight="1" x14ac:dyDescent="0.25">
      <c r="A385" s="275" t="s">
        <v>427</v>
      </c>
      <c r="B385" s="77" t="s">
        <v>148</v>
      </c>
      <c r="D385" s="18">
        <v>1</v>
      </c>
      <c r="E385" s="87" t="s">
        <v>15</v>
      </c>
      <c r="F385" s="75"/>
      <c r="G385" s="69">
        <f>F385*D385</f>
        <v>0</v>
      </c>
      <c r="H385" s="49"/>
      <c r="I385" s="69"/>
      <c r="J385" s="69">
        <f>I385*D385</f>
        <v>0</v>
      </c>
      <c r="K385" s="49"/>
      <c r="L385" s="69">
        <f>SUM(G385+J385)</f>
        <v>0</v>
      </c>
      <c r="M385" s="220"/>
      <c r="P385" s="34"/>
      <c r="R385" s="34"/>
    </row>
    <row r="386" spans="1:18" s="12" customFormat="1" x14ac:dyDescent="0.25">
      <c r="A386" s="275" t="s">
        <v>426</v>
      </c>
      <c r="B386" s="77" t="s">
        <v>149</v>
      </c>
      <c r="C386" s="18"/>
      <c r="D386" s="18">
        <v>1</v>
      </c>
      <c r="E386" s="12" t="s">
        <v>15</v>
      </c>
      <c r="F386" s="55"/>
      <c r="G386" s="69">
        <f t="shared" ref="G386:G396" si="166">F386*D386</f>
        <v>0</v>
      </c>
      <c r="H386" s="114"/>
      <c r="I386" s="69"/>
      <c r="J386" s="69">
        <f t="shared" ref="J386:J396" si="167">I386*D386</f>
        <v>0</v>
      </c>
      <c r="K386" s="114"/>
      <c r="L386" s="69">
        <f t="shared" ref="L386:L396" si="168">SUM(G386+J386)</f>
        <v>0</v>
      </c>
      <c r="M386" s="218"/>
      <c r="P386" s="34"/>
      <c r="R386" s="34"/>
    </row>
    <row r="387" spans="1:18" s="12" customFormat="1" x14ac:dyDescent="0.25">
      <c r="A387" s="276" t="s">
        <v>425</v>
      </c>
      <c r="B387" s="77" t="s">
        <v>150</v>
      </c>
      <c r="C387" s="18"/>
      <c r="D387" s="18">
        <v>3</v>
      </c>
      <c r="E387" s="12" t="s">
        <v>15</v>
      </c>
      <c r="F387" s="55"/>
      <c r="G387" s="69">
        <f t="shared" si="166"/>
        <v>0</v>
      </c>
      <c r="H387" s="114"/>
      <c r="I387" s="69"/>
      <c r="J387" s="69">
        <f t="shared" si="167"/>
        <v>0</v>
      </c>
      <c r="K387" s="114"/>
      <c r="L387" s="69">
        <f t="shared" si="168"/>
        <v>0</v>
      </c>
      <c r="M387" s="218"/>
      <c r="P387" s="34"/>
      <c r="R387" s="34"/>
    </row>
    <row r="388" spans="1:18" s="12" customFormat="1" x14ac:dyDescent="0.25">
      <c r="A388" s="276" t="s">
        <v>428</v>
      </c>
      <c r="B388" s="12" t="s">
        <v>151</v>
      </c>
      <c r="D388" s="12">
        <v>1</v>
      </c>
      <c r="E388" s="12" t="s">
        <v>15</v>
      </c>
      <c r="F388" s="55"/>
      <c r="G388" s="69">
        <f t="shared" si="166"/>
        <v>0</v>
      </c>
      <c r="H388" s="49"/>
      <c r="I388" s="69"/>
      <c r="J388" s="69">
        <f t="shared" si="167"/>
        <v>0</v>
      </c>
      <c r="K388" s="49"/>
      <c r="L388" s="69">
        <f t="shared" si="168"/>
        <v>0</v>
      </c>
      <c r="M388" s="216"/>
      <c r="N388" s="85"/>
      <c r="P388" s="34"/>
      <c r="R388" s="34"/>
    </row>
    <row r="389" spans="1:18" s="12" customFormat="1" x14ac:dyDescent="0.25">
      <c r="A389" s="276" t="s">
        <v>428</v>
      </c>
      <c r="B389" s="12" t="s">
        <v>152</v>
      </c>
      <c r="D389" s="12">
        <v>1</v>
      </c>
      <c r="E389" s="12" t="s">
        <v>15</v>
      </c>
      <c r="F389" s="55"/>
      <c r="G389" s="69">
        <f t="shared" si="166"/>
        <v>0</v>
      </c>
      <c r="H389" s="49"/>
      <c r="I389" s="69"/>
      <c r="J389" s="69">
        <f t="shared" si="167"/>
        <v>0</v>
      </c>
      <c r="K389" s="49"/>
      <c r="L389" s="69">
        <f t="shared" si="168"/>
        <v>0</v>
      </c>
      <c r="M389" s="216"/>
      <c r="N389" s="85"/>
      <c r="P389" s="34"/>
      <c r="R389" s="34"/>
    </row>
    <row r="390" spans="1:18" s="12" customFormat="1" x14ac:dyDescent="0.25">
      <c r="A390" s="238" t="s">
        <v>424</v>
      </c>
      <c r="B390" s="77" t="s">
        <v>157</v>
      </c>
      <c r="C390" s="18"/>
      <c r="D390" s="18">
        <v>1</v>
      </c>
      <c r="E390" s="12" t="s">
        <v>15</v>
      </c>
      <c r="F390" s="160"/>
      <c r="G390" s="69">
        <f t="shared" si="166"/>
        <v>0</v>
      </c>
      <c r="H390" s="84"/>
      <c r="I390" s="84"/>
      <c r="J390" s="69">
        <f t="shared" si="167"/>
        <v>0</v>
      </c>
      <c r="K390" s="84"/>
      <c r="L390" s="69">
        <f t="shared" si="168"/>
        <v>0</v>
      </c>
      <c r="M390" s="219"/>
      <c r="N390" s="34"/>
      <c r="P390" s="34"/>
      <c r="R390" s="34"/>
    </row>
    <row r="391" spans="1:18" s="12" customFormat="1" x14ac:dyDescent="0.25">
      <c r="A391" s="238" t="s">
        <v>423</v>
      </c>
      <c r="B391" s="77" t="s">
        <v>158</v>
      </c>
      <c r="C391" s="18"/>
      <c r="D391" s="18">
        <v>1</v>
      </c>
      <c r="E391" s="12" t="s">
        <v>15</v>
      </c>
      <c r="F391" s="160"/>
      <c r="G391" s="69">
        <f t="shared" si="166"/>
        <v>0</v>
      </c>
      <c r="H391" s="84"/>
      <c r="I391" s="84"/>
      <c r="J391" s="69">
        <f t="shared" si="167"/>
        <v>0</v>
      </c>
      <c r="K391" s="84"/>
      <c r="L391" s="69">
        <f t="shared" si="168"/>
        <v>0</v>
      </c>
      <c r="M391" s="219"/>
      <c r="N391" s="34"/>
      <c r="P391" s="34"/>
      <c r="R391" s="34"/>
    </row>
    <row r="392" spans="1:18" s="12" customFormat="1" x14ac:dyDescent="0.25">
      <c r="A392" s="238" t="s">
        <v>422</v>
      </c>
      <c r="B392" s="77" t="s">
        <v>159</v>
      </c>
      <c r="C392" s="18"/>
      <c r="D392" s="18">
        <v>1</v>
      </c>
      <c r="E392" s="12" t="s">
        <v>15</v>
      </c>
      <c r="F392" s="160"/>
      <c r="G392" s="69">
        <f t="shared" si="166"/>
        <v>0</v>
      </c>
      <c r="H392" s="84"/>
      <c r="I392" s="84"/>
      <c r="J392" s="69">
        <f t="shared" si="167"/>
        <v>0</v>
      </c>
      <c r="K392" s="84"/>
      <c r="L392" s="69">
        <f t="shared" si="168"/>
        <v>0</v>
      </c>
      <c r="M392" s="219"/>
      <c r="N392" s="34"/>
      <c r="P392" s="34"/>
      <c r="R392" s="34"/>
    </row>
    <row r="393" spans="1:18" s="36" customFormat="1" ht="15" customHeight="1" x14ac:dyDescent="0.25">
      <c r="A393" s="276" t="s">
        <v>417</v>
      </c>
      <c r="B393" s="77" t="s">
        <v>160</v>
      </c>
      <c r="D393" s="18">
        <v>1</v>
      </c>
      <c r="E393" s="87" t="s">
        <v>15</v>
      </c>
      <c r="F393" s="75"/>
      <c r="G393" s="57">
        <f t="shared" si="166"/>
        <v>0</v>
      </c>
      <c r="H393" s="49"/>
      <c r="I393" s="69"/>
      <c r="J393" s="57">
        <f t="shared" si="167"/>
        <v>0</v>
      </c>
      <c r="K393" s="49"/>
      <c r="L393" s="57">
        <f t="shared" si="168"/>
        <v>0</v>
      </c>
      <c r="M393" s="220"/>
      <c r="N393" s="85"/>
      <c r="P393" s="34"/>
      <c r="R393" s="34"/>
    </row>
    <row r="394" spans="1:18" s="36" customFormat="1" ht="15" customHeight="1" x14ac:dyDescent="0.25">
      <c r="A394" s="276" t="s">
        <v>418</v>
      </c>
      <c r="B394" s="77" t="s">
        <v>161</v>
      </c>
      <c r="D394" s="18">
        <v>2</v>
      </c>
      <c r="E394" s="87" t="s">
        <v>15</v>
      </c>
      <c r="F394" s="75"/>
      <c r="G394" s="57">
        <f t="shared" si="166"/>
        <v>0</v>
      </c>
      <c r="H394" s="49"/>
      <c r="I394" s="69"/>
      <c r="J394" s="57">
        <f t="shared" si="167"/>
        <v>0</v>
      </c>
      <c r="K394" s="49"/>
      <c r="L394" s="57">
        <f t="shared" si="168"/>
        <v>0</v>
      </c>
      <c r="M394" s="220"/>
      <c r="N394" s="85"/>
      <c r="P394" s="34"/>
      <c r="R394" s="34"/>
    </row>
    <row r="395" spans="1:18" s="36" customFormat="1" ht="15" customHeight="1" x14ac:dyDescent="0.25">
      <c r="A395" s="276" t="s">
        <v>419</v>
      </c>
      <c r="B395" s="77" t="s">
        <v>162</v>
      </c>
      <c r="D395" s="18">
        <v>1</v>
      </c>
      <c r="E395" s="87" t="s">
        <v>15</v>
      </c>
      <c r="F395" s="75"/>
      <c r="G395" s="57">
        <f t="shared" si="166"/>
        <v>0</v>
      </c>
      <c r="H395" s="49"/>
      <c r="I395" s="69"/>
      <c r="J395" s="57">
        <f t="shared" si="167"/>
        <v>0</v>
      </c>
      <c r="K395" s="49"/>
      <c r="L395" s="57">
        <f t="shared" si="168"/>
        <v>0</v>
      </c>
      <c r="M395" s="220"/>
      <c r="N395" s="85"/>
      <c r="P395" s="34"/>
      <c r="R395" s="34"/>
    </row>
    <row r="396" spans="1:18" s="36" customFormat="1" ht="15" customHeight="1" x14ac:dyDescent="0.25">
      <c r="A396" s="276" t="s">
        <v>419</v>
      </c>
      <c r="B396" s="77" t="s">
        <v>163</v>
      </c>
      <c r="D396" s="18">
        <v>1</v>
      </c>
      <c r="E396" s="87" t="s">
        <v>15</v>
      </c>
      <c r="F396" s="75"/>
      <c r="G396" s="57">
        <f t="shared" si="166"/>
        <v>0</v>
      </c>
      <c r="H396" s="49"/>
      <c r="I396" s="69"/>
      <c r="J396" s="57">
        <f t="shared" si="167"/>
        <v>0</v>
      </c>
      <c r="K396" s="49"/>
      <c r="L396" s="57">
        <f t="shared" si="168"/>
        <v>0</v>
      </c>
      <c r="M396" s="220"/>
      <c r="N396" s="85"/>
      <c r="P396" s="34"/>
      <c r="R396" s="34"/>
    </row>
    <row r="397" spans="1:18" s="12" customFormat="1" x14ac:dyDescent="0.25">
      <c r="A397" s="238" t="s">
        <v>420</v>
      </c>
      <c r="B397" s="12" t="s">
        <v>164</v>
      </c>
      <c r="D397" s="18">
        <v>2</v>
      </c>
      <c r="E397" s="12" t="s">
        <v>15</v>
      </c>
      <c r="F397" s="55"/>
      <c r="G397" s="69">
        <f>F397*D397</f>
        <v>0</v>
      </c>
      <c r="H397" s="49"/>
      <c r="I397" s="69"/>
      <c r="J397" s="69">
        <f>I397*D397</f>
        <v>0</v>
      </c>
      <c r="K397" s="49"/>
      <c r="L397" s="69">
        <f>SUM(G397+J397)</f>
        <v>0</v>
      </c>
      <c r="M397" s="216"/>
      <c r="N397" s="85"/>
      <c r="P397" s="34"/>
      <c r="R397" s="34"/>
    </row>
    <row r="398" spans="1:18" s="12" customFormat="1" x14ac:dyDescent="0.25">
      <c r="A398" s="238" t="s">
        <v>420</v>
      </c>
      <c r="B398" s="12" t="s">
        <v>165</v>
      </c>
      <c r="D398" s="18">
        <v>1</v>
      </c>
      <c r="E398" s="12" t="s">
        <v>15</v>
      </c>
      <c r="F398" s="55"/>
      <c r="G398" s="69">
        <f t="shared" ref="G398:G405" si="169">F398*D398</f>
        <v>0</v>
      </c>
      <c r="H398" s="49"/>
      <c r="I398" s="69"/>
      <c r="J398" s="69">
        <f t="shared" ref="J398:J405" si="170">I398*D398</f>
        <v>0</v>
      </c>
      <c r="K398" s="49"/>
      <c r="L398" s="69">
        <f t="shared" ref="L398:L405" si="171">SUM(G398+J398)</f>
        <v>0</v>
      </c>
      <c r="M398" s="216"/>
      <c r="N398" s="85"/>
      <c r="P398" s="34"/>
      <c r="R398" s="34"/>
    </row>
    <row r="399" spans="1:18" x14ac:dyDescent="0.25">
      <c r="A399" s="238" t="s">
        <v>437</v>
      </c>
      <c r="B399" s="87" t="s">
        <v>166</v>
      </c>
      <c r="D399" s="18">
        <v>1</v>
      </c>
      <c r="E399" s="87" t="s">
        <v>15</v>
      </c>
      <c r="G399" s="57">
        <f t="shared" si="169"/>
        <v>0</v>
      </c>
      <c r="I399" s="69"/>
      <c r="J399" s="57">
        <f t="shared" si="170"/>
        <v>0</v>
      </c>
      <c r="L399" s="57">
        <f t="shared" si="171"/>
        <v>0</v>
      </c>
      <c r="M399" s="223"/>
      <c r="N399" s="85"/>
      <c r="P399" s="34"/>
      <c r="R399" s="34"/>
    </row>
    <row r="400" spans="1:18" s="36" customFormat="1" ht="15" customHeight="1" x14ac:dyDescent="0.25">
      <c r="A400" s="238" t="s">
        <v>434</v>
      </c>
      <c r="B400" s="77" t="s">
        <v>168</v>
      </c>
      <c r="D400" s="18">
        <v>1</v>
      </c>
      <c r="E400" s="87" t="s">
        <v>15</v>
      </c>
      <c r="F400" s="75"/>
      <c r="G400" s="57">
        <f t="shared" si="169"/>
        <v>0</v>
      </c>
      <c r="H400" s="49"/>
      <c r="I400" s="69"/>
      <c r="J400" s="57">
        <f t="shared" si="170"/>
        <v>0</v>
      </c>
      <c r="K400" s="49"/>
      <c r="L400" s="57">
        <f t="shared" si="171"/>
        <v>0</v>
      </c>
      <c r="M400" s="220"/>
      <c r="N400" s="85"/>
      <c r="P400" s="34"/>
      <c r="R400" s="34"/>
    </row>
    <row r="401" spans="1:18" s="36" customFormat="1" ht="15" customHeight="1" x14ac:dyDescent="0.25">
      <c r="A401" s="276" t="s">
        <v>346</v>
      </c>
      <c r="B401" s="77" t="s">
        <v>167</v>
      </c>
      <c r="D401" s="18">
        <v>1</v>
      </c>
      <c r="E401" s="87" t="s">
        <v>15</v>
      </c>
      <c r="F401" s="75"/>
      <c r="G401" s="57">
        <f t="shared" si="169"/>
        <v>0</v>
      </c>
      <c r="H401" s="57"/>
      <c r="I401" s="69"/>
      <c r="J401" s="57">
        <f t="shared" si="170"/>
        <v>0</v>
      </c>
      <c r="K401" s="57"/>
      <c r="L401" s="57">
        <f t="shared" si="171"/>
        <v>0</v>
      </c>
      <c r="M401" s="220"/>
      <c r="P401" s="34"/>
      <c r="R401" s="34"/>
    </row>
    <row r="402" spans="1:18" s="12" customFormat="1" x14ac:dyDescent="0.25">
      <c r="A402" s="259" t="s">
        <v>439</v>
      </c>
      <c r="B402" s="12" t="s">
        <v>21</v>
      </c>
      <c r="D402" s="18">
        <v>1</v>
      </c>
      <c r="E402" s="12" t="s">
        <v>15</v>
      </c>
      <c r="F402" s="55"/>
      <c r="G402" s="69">
        <f t="shared" si="169"/>
        <v>0</v>
      </c>
      <c r="H402" s="49"/>
      <c r="I402" s="69"/>
      <c r="J402" s="69">
        <f t="shared" si="170"/>
        <v>0</v>
      </c>
      <c r="K402" s="49"/>
      <c r="L402" s="57">
        <f t="shared" si="171"/>
        <v>0</v>
      </c>
      <c r="M402" s="216"/>
      <c r="N402" s="85"/>
      <c r="P402" s="34"/>
      <c r="R402" s="34"/>
    </row>
    <row r="403" spans="1:18" s="12" customFormat="1" x14ac:dyDescent="0.25">
      <c r="A403" s="259"/>
      <c r="B403" s="12" t="s">
        <v>48</v>
      </c>
      <c r="D403" s="18">
        <v>1</v>
      </c>
      <c r="E403" s="12" t="s">
        <v>14</v>
      </c>
      <c r="F403" s="55"/>
      <c r="G403" s="69">
        <f t="shared" si="169"/>
        <v>0</v>
      </c>
      <c r="H403" s="49"/>
      <c r="I403" s="69"/>
      <c r="J403" s="69">
        <f t="shared" si="170"/>
        <v>0</v>
      </c>
      <c r="K403" s="49"/>
      <c r="L403" s="69">
        <f t="shared" si="171"/>
        <v>0</v>
      </c>
      <c r="M403" s="216"/>
      <c r="N403" s="85"/>
      <c r="P403" s="34"/>
      <c r="R403" s="34"/>
    </row>
    <row r="404" spans="1:18" x14ac:dyDescent="0.25">
      <c r="B404" s="12" t="s">
        <v>175</v>
      </c>
      <c r="D404" s="18">
        <v>1</v>
      </c>
      <c r="E404" s="87" t="s">
        <v>15</v>
      </c>
      <c r="F404" s="55"/>
      <c r="G404" s="57">
        <f t="shared" si="169"/>
        <v>0</v>
      </c>
      <c r="H404" s="49"/>
      <c r="I404" s="69"/>
      <c r="J404" s="57">
        <f t="shared" si="170"/>
        <v>0</v>
      </c>
      <c r="K404" s="49"/>
      <c r="L404" s="57">
        <f t="shared" si="171"/>
        <v>0</v>
      </c>
      <c r="M404" s="224"/>
      <c r="N404" s="85"/>
      <c r="P404" s="34"/>
      <c r="R404" s="34"/>
    </row>
    <row r="405" spans="1:18" x14ac:dyDescent="0.25">
      <c r="B405" s="87" t="s">
        <v>47</v>
      </c>
      <c r="D405" s="18">
        <v>1</v>
      </c>
      <c r="E405" s="87" t="s">
        <v>14</v>
      </c>
      <c r="F405" s="55"/>
      <c r="G405" s="69">
        <f t="shared" si="169"/>
        <v>0</v>
      </c>
      <c r="H405" s="49"/>
      <c r="I405" s="69"/>
      <c r="J405" s="57">
        <f t="shared" si="170"/>
        <v>0</v>
      </c>
      <c r="K405" s="49"/>
      <c r="L405" s="57">
        <f t="shared" si="171"/>
        <v>0</v>
      </c>
      <c r="M405" s="224"/>
      <c r="N405" s="85"/>
      <c r="P405" s="34"/>
      <c r="R405" s="34"/>
    </row>
    <row r="406" spans="1:18" s="12" customFormat="1" x14ac:dyDescent="0.25">
      <c r="A406" s="259"/>
      <c r="B406" s="12" t="s">
        <v>49</v>
      </c>
      <c r="D406" s="12">
        <v>3</v>
      </c>
      <c r="E406" s="12" t="s">
        <v>31</v>
      </c>
      <c r="F406" s="55"/>
      <c r="G406" s="69"/>
      <c r="H406" s="49"/>
      <c r="J406" s="69">
        <f>SUM(J378:J405)</f>
        <v>0</v>
      </c>
      <c r="K406" s="49"/>
      <c r="L406" s="69">
        <f>J406/100*D406</f>
        <v>0</v>
      </c>
      <c r="M406" s="216"/>
      <c r="N406" s="85"/>
      <c r="P406" s="34"/>
      <c r="R406" s="34"/>
    </row>
    <row r="407" spans="1:18" s="12" customFormat="1" x14ac:dyDescent="0.25">
      <c r="A407" s="259"/>
      <c r="F407" s="55"/>
      <c r="G407" s="69"/>
      <c r="H407" s="49"/>
      <c r="J407" s="69"/>
      <c r="K407" s="49"/>
      <c r="L407" s="69"/>
      <c r="M407" s="216"/>
      <c r="N407" s="85"/>
      <c r="P407" s="34"/>
      <c r="R407" s="34"/>
    </row>
    <row r="408" spans="1:18" x14ac:dyDescent="0.25">
      <c r="B408" s="159" t="s">
        <v>176</v>
      </c>
      <c r="G408" s="80"/>
      <c r="J408" s="80"/>
      <c r="P408" s="34"/>
      <c r="R408" s="34"/>
    </row>
    <row r="409" spans="1:18" s="12" customFormat="1" x14ac:dyDescent="0.25">
      <c r="A409" s="237" t="s">
        <v>315</v>
      </c>
      <c r="B409" s="76" t="s">
        <v>451</v>
      </c>
      <c r="C409" s="18"/>
      <c r="D409" s="18">
        <v>1</v>
      </c>
      <c r="E409" s="12" t="s">
        <v>15</v>
      </c>
      <c r="F409" s="55"/>
      <c r="G409" s="69">
        <f t="shared" ref="G409" si="172">F409*D409</f>
        <v>0</v>
      </c>
      <c r="H409" s="114"/>
      <c r="I409" s="69"/>
      <c r="J409" s="69">
        <f t="shared" ref="J409" si="173">I409*D409</f>
        <v>0</v>
      </c>
      <c r="K409" s="114"/>
      <c r="L409" s="69">
        <f t="shared" ref="L409" si="174">SUM(G409+J409)</f>
        <v>0</v>
      </c>
      <c r="M409" s="218"/>
      <c r="P409" s="34"/>
      <c r="R409" s="34"/>
    </row>
    <row r="410" spans="1:18" s="12" customFormat="1" x14ac:dyDescent="0.25">
      <c r="A410" s="259"/>
      <c r="B410" s="77" t="s">
        <v>147</v>
      </c>
      <c r="C410" s="18"/>
      <c r="D410" s="18">
        <v>5</v>
      </c>
      <c r="E410" s="12" t="s">
        <v>16</v>
      </c>
      <c r="F410" s="55"/>
      <c r="G410" s="69">
        <f t="shared" ref="G410:G441" si="175">F410*D410</f>
        <v>0</v>
      </c>
      <c r="H410" s="114"/>
      <c r="I410" s="69"/>
      <c r="J410" s="69">
        <f t="shared" ref="J410:J441" si="176">I410*D410</f>
        <v>0</v>
      </c>
      <c r="K410" s="114"/>
      <c r="L410" s="69">
        <f t="shared" ref="L410:L413" si="177">SUM(G410+J410)</f>
        <v>0</v>
      </c>
      <c r="M410" s="218"/>
      <c r="P410" s="34"/>
      <c r="R410" s="34"/>
    </row>
    <row r="411" spans="1:18" s="12" customFormat="1" x14ac:dyDescent="0.25">
      <c r="A411" s="259"/>
      <c r="B411" s="77" t="s">
        <v>46</v>
      </c>
      <c r="C411" s="18"/>
      <c r="D411" s="18">
        <v>10</v>
      </c>
      <c r="E411" s="12" t="s">
        <v>15</v>
      </c>
      <c r="F411" s="55"/>
      <c r="G411" s="69">
        <f t="shared" si="175"/>
        <v>0</v>
      </c>
      <c r="H411" s="84"/>
      <c r="I411" s="69"/>
      <c r="J411" s="69">
        <f t="shared" si="176"/>
        <v>0</v>
      </c>
      <c r="K411" s="84"/>
      <c r="L411" s="69">
        <f t="shared" si="177"/>
        <v>0</v>
      </c>
      <c r="M411" s="219"/>
      <c r="N411" s="85"/>
      <c r="P411" s="34"/>
      <c r="R411" s="34"/>
    </row>
    <row r="412" spans="1:18" s="12" customFormat="1" x14ac:dyDescent="0.25">
      <c r="A412" s="238" t="s">
        <v>423</v>
      </c>
      <c r="B412" s="77" t="s">
        <v>158</v>
      </c>
      <c r="C412" s="18"/>
      <c r="D412" s="18">
        <v>1</v>
      </c>
      <c r="E412" s="12" t="s">
        <v>15</v>
      </c>
      <c r="F412" s="160"/>
      <c r="G412" s="69">
        <f t="shared" si="175"/>
        <v>0</v>
      </c>
      <c r="H412" s="84"/>
      <c r="I412" s="84"/>
      <c r="J412" s="69">
        <f t="shared" si="176"/>
        <v>0</v>
      </c>
      <c r="K412" s="84"/>
      <c r="L412" s="69">
        <f t="shared" si="177"/>
        <v>0</v>
      </c>
      <c r="M412" s="219"/>
      <c r="N412" s="34"/>
      <c r="P412" s="34"/>
      <c r="R412" s="34"/>
    </row>
    <row r="413" spans="1:18" s="12" customFormat="1" x14ac:dyDescent="0.25">
      <c r="A413" s="238" t="s">
        <v>422</v>
      </c>
      <c r="B413" s="77" t="s">
        <v>159</v>
      </c>
      <c r="C413" s="18"/>
      <c r="D413" s="18">
        <v>1</v>
      </c>
      <c r="E413" s="12" t="s">
        <v>15</v>
      </c>
      <c r="F413" s="160"/>
      <c r="G413" s="69">
        <f t="shared" si="175"/>
        <v>0</v>
      </c>
      <c r="H413" s="84"/>
      <c r="I413" s="84"/>
      <c r="J413" s="69">
        <f t="shared" si="176"/>
        <v>0</v>
      </c>
      <c r="K413" s="84"/>
      <c r="L413" s="69">
        <f t="shared" si="177"/>
        <v>0</v>
      </c>
      <c r="M413" s="219"/>
      <c r="N413" s="34"/>
      <c r="P413" s="34"/>
      <c r="R413" s="34"/>
    </row>
    <row r="414" spans="1:18" s="12" customFormat="1" x14ac:dyDescent="0.25">
      <c r="A414" s="238" t="s">
        <v>420</v>
      </c>
      <c r="B414" s="12" t="s">
        <v>181</v>
      </c>
      <c r="D414" s="18">
        <v>1</v>
      </c>
      <c r="E414" s="12" t="s">
        <v>15</v>
      </c>
      <c r="F414" s="55"/>
      <c r="G414" s="69">
        <f t="shared" si="175"/>
        <v>0</v>
      </c>
      <c r="H414" s="49"/>
      <c r="I414" s="160"/>
      <c r="J414" s="69">
        <f t="shared" si="176"/>
        <v>0</v>
      </c>
      <c r="K414" s="49"/>
      <c r="L414" s="69">
        <f t="shared" ref="L414:L427" si="178">SUM(G414+J414)</f>
        <v>0</v>
      </c>
      <c r="M414" s="226"/>
      <c r="N414" s="85"/>
      <c r="P414" s="34"/>
      <c r="R414" s="34"/>
    </row>
    <row r="415" spans="1:18" s="12" customFormat="1" x14ac:dyDescent="0.25">
      <c r="A415" s="238" t="s">
        <v>420</v>
      </c>
      <c r="B415" s="12" t="s">
        <v>184</v>
      </c>
      <c r="D415" s="12">
        <v>11</v>
      </c>
      <c r="E415" s="12" t="s">
        <v>15</v>
      </c>
      <c r="F415" s="55"/>
      <c r="G415" s="69">
        <f t="shared" si="175"/>
        <v>0</v>
      </c>
      <c r="H415" s="49"/>
      <c r="I415" s="160"/>
      <c r="J415" s="69">
        <f t="shared" si="176"/>
        <v>0</v>
      </c>
      <c r="K415" s="49"/>
      <c r="L415" s="69">
        <f t="shared" si="178"/>
        <v>0</v>
      </c>
      <c r="M415" s="226"/>
      <c r="N415" s="85"/>
      <c r="P415" s="34"/>
      <c r="R415" s="34"/>
    </row>
    <row r="416" spans="1:18" x14ac:dyDescent="0.25">
      <c r="A416" s="238" t="s">
        <v>420</v>
      </c>
      <c r="B416" s="87" t="s">
        <v>185</v>
      </c>
      <c r="D416" s="12">
        <v>9</v>
      </c>
      <c r="E416" s="87" t="s">
        <v>15</v>
      </c>
      <c r="F416" s="55"/>
      <c r="G416" s="57">
        <f t="shared" si="175"/>
        <v>0</v>
      </c>
      <c r="I416" s="160"/>
      <c r="J416" s="57">
        <f t="shared" si="176"/>
        <v>0</v>
      </c>
      <c r="L416" s="57">
        <f t="shared" si="178"/>
        <v>0</v>
      </c>
      <c r="M416" s="225"/>
      <c r="N416" s="85"/>
      <c r="P416" s="34"/>
      <c r="R416" s="34"/>
    </row>
    <row r="417" spans="1:18" x14ac:dyDescent="0.25">
      <c r="A417" s="275" t="s">
        <v>436</v>
      </c>
      <c r="B417" s="87" t="s">
        <v>186</v>
      </c>
      <c r="D417" s="12">
        <v>1</v>
      </c>
      <c r="E417" s="87" t="s">
        <v>15</v>
      </c>
      <c r="G417" s="57">
        <f t="shared" si="175"/>
        <v>0</v>
      </c>
      <c r="I417" s="160"/>
      <c r="J417" s="57">
        <f t="shared" si="176"/>
        <v>0</v>
      </c>
      <c r="L417" s="57">
        <f t="shared" si="178"/>
        <v>0</v>
      </c>
      <c r="M417" s="225"/>
      <c r="N417" s="85"/>
      <c r="P417" s="34"/>
      <c r="R417" s="34"/>
    </row>
    <row r="418" spans="1:18" x14ac:dyDescent="0.25">
      <c r="A418" s="275" t="s">
        <v>436</v>
      </c>
      <c r="B418" s="87" t="s">
        <v>188</v>
      </c>
      <c r="D418" s="12">
        <v>3</v>
      </c>
      <c r="E418" s="87" t="s">
        <v>15</v>
      </c>
      <c r="G418" s="57">
        <f t="shared" si="175"/>
        <v>0</v>
      </c>
      <c r="I418" s="160"/>
      <c r="J418" s="57">
        <f t="shared" si="176"/>
        <v>0</v>
      </c>
      <c r="L418" s="57">
        <f t="shared" si="178"/>
        <v>0</v>
      </c>
      <c r="M418" s="225"/>
      <c r="N418" s="85"/>
      <c r="P418" s="34"/>
      <c r="R418" s="34"/>
    </row>
    <row r="419" spans="1:18" s="36" customFormat="1" ht="15" customHeight="1" x14ac:dyDescent="0.25">
      <c r="A419" s="275" t="s">
        <v>436</v>
      </c>
      <c r="B419" s="77" t="s">
        <v>191</v>
      </c>
      <c r="D419" s="12">
        <v>1</v>
      </c>
      <c r="E419" s="87" t="s">
        <v>15</v>
      </c>
      <c r="F419" s="75"/>
      <c r="G419" s="57">
        <f t="shared" ref="G419" si="179">F419*D419</f>
        <v>0</v>
      </c>
      <c r="H419" s="49"/>
      <c r="I419" s="160"/>
      <c r="J419" s="57">
        <f t="shared" ref="J419" si="180">I419*D419</f>
        <v>0</v>
      </c>
      <c r="K419" s="49"/>
      <c r="L419" s="57">
        <f t="shared" ref="L419" si="181">SUM(G419+J419)</f>
        <v>0</v>
      </c>
      <c r="M419" s="227"/>
      <c r="N419" s="85"/>
      <c r="P419" s="34"/>
      <c r="R419" s="34"/>
    </row>
    <row r="420" spans="1:18" s="36" customFormat="1" ht="15" customHeight="1" x14ac:dyDescent="0.25">
      <c r="A420" s="275" t="s">
        <v>436</v>
      </c>
      <c r="B420" s="77" t="s">
        <v>247</v>
      </c>
      <c r="D420" s="12">
        <v>1</v>
      </c>
      <c r="E420" s="87" t="s">
        <v>15</v>
      </c>
      <c r="F420" s="75"/>
      <c r="G420" s="57">
        <f t="shared" si="175"/>
        <v>0</v>
      </c>
      <c r="H420" s="49"/>
      <c r="I420" s="160"/>
      <c r="J420" s="57">
        <f t="shared" si="176"/>
        <v>0</v>
      </c>
      <c r="K420" s="49"/>
      <c r="L420" s="57">
        <f t="shared" si="178"/>
        <v>0</v>
      </c>
      <c r="M420" s="227"/>
      <c r="N420" s="85"/>
      <c r="P420" s="34"/>
      <c r="R420" s="34"/>
    </row>
    <row r="421" spans="1:18" s="36" customFormat="1" ht="15" customHeight="1" x14ac:dyDescent="0.25">
      <c r="A421" s="275" t="s">
        <v>436</v>
      </c>
      <c r="B421" s="77" t="s">
        <v>192</v>
      </c>
      <c r="D421" s="12">
        <v>1</v>
      </c>
      <c r="E421" s="87" t="s">
        <v>15</v>
      </c>
      <c r="F421" s="75"/>
      <c r="G421" s="57">
        <f t="shared" ref="G421" si="182">F421*D421</f>
        <v>0</v>
      </c>
      <c r="H421" s="49"/>
      <c r="I421" s="160"/>
      <c r="J421" s="57">
        <f t="shared" ref="J421" si="183">I421*D421</f>
        <v>0</v>
      </c>
      <c r="K421" s="49"/>
      <c r="L421" s="57">
        <f t="shared" ref="L421" si="184">SUM(G421+J421)</f>
        <v>0</v>
      </c>
      <c r="M421" s="227"/>
      <c r="N421" s="85"/>
      <c r="P421" s="34"/>
      <c r="R421" s="34"/>
    </row>
    <row r="422" spans="1:18" x14ac:dyDescent="0.25">
      <c r="A422" s="275" t="s">
        <v>436</v>
      </c>
      <c r="B422" s="87" t="s">
        <v>246</v>
      </c>
      <c r="D422" s="12">
        <v>14</v>
      </c>
      <c r="E422" s="87" t="s">
        <v>15</v>
      </c>
      <c r="G422" s="57">
        <f t="shared" si="175"/>
        <v>0</v>
      </c>
      <c r="I422" s="160"/>
      <c r="J422" s="57">
        <f t="shared" si="176"/>
        <v>0</v>
      </c>
      <c r="L422" s="57">
        <f t="shared" si="178"/>
        <v>0</v>
      </c>
      <c r="M422" s="225"/>
      <c r="N422" s="85"/>
      <c r="P422" s="34"/>
      <c r="R422" s="34"/>
    </row>
    <row r="423" spans="1:18" x14ac:dyDescent="0.25">
      <c r="A423" s="275" t="s">
        <v>436</v>
      </c>
      <c r="B423" s="87" t="s">
        <v>245</v>
      </c>
      <c r="D423" s="12">
        <v>2</v>
      </c>
      <c r="E423" s="87" t="s">
        <v>15</v>
      </c>
      <c r="G423" s="57">
        <f t="shared" si="175"/>
        <v>0</v>
      </c>
      <c r="I423" s="160"/>
      <c r="J423" s="57">
        <f t="shared" si="176"/>
        <v>0</v>
      </c>
      <c r="L423" s="57">
        <f t="shared" si="178"/>
        <v>0</v>
      </c>
      <c r="M423" s="225"/>
      <c r="N423" s="85"/>
      <c r="P423" s="34"/>
      <c r="R423" s="34"/>
    </row>
    <row r="424" spans="1:18" x14ac:dyDescent="0.25">
      <c r="A424" s="275" t="s">
        <v>436</v>
      </c>
      <c r="B424" s="87" t="s">
        <v>253</v>
      </c>
      <c r="D424" s="12">
        <v>8</v>
      </c>
      <c r="E424" s="87" t="s">
        <v>15</v>
      </c>
      <c r="G424" s="57">
        <f t="shared" si="175"/>
        <v>0</v>
      </c>
      <c r="I424" s="160"/>
      <c r="J424" s="57">
        <f t="shared" si="176"/>
        <v>0</v>
      </c>
      <c r="L424" s="57">
        <f t="shared" si="178"/>
        <v>0</v>
      </c>
      <c r="M424" s="225"/>
      <c r="N424" s="85"/>
      <c r="P424" s="34"/>
      <c r="R424" s="34"/>
    </row>
    <row r="425" spans="1:18" x14ac:dyDescent="0.25">
      <c r="A425" s="238" t="s">
        <v>437</v>
      </c>
      <c r="B425" s="87" t="s">
        <v>197</v>
      </c>
      <c r="D425" s="12">
        <v>1</v>
      </c>
      <c r="E425" s="87" t="s">
        <v>15</v>
      </c>
      <c r="G425" s="57">
        <f t="shared" si="175"/>
        <v>0</v>
      </c>
      <c r="I425" s="160"/>
      <c r="J425" s="57">
        <f t="shared" si="176"/>
        <v>0</v>
      </c>
      <c r="L425" s="57">
        <f t="shared" si="178"/>
        <v>0</v>
      </c>
      <c r="M425" s="225"/>
      <c r="N425" s="85"/>
      <c r="P425" s="34"/>
      <c r="R425" s="34"/>
    </row>
    <row r="426" spans="1:18" x14ac:dyDescent="0.25">
      <c r="A426" s="238" t="s">
        <v>437</v>
      </c>
      <c r="B426" s="87" t="s">
        <v>198</v>
      </c>
      <c r="D426" s="12">
        <v>1</v>
      </c>
      <c r="E426" s="87" t="s">
        <v>15</v>
      </c>
      <c r="G426" s="57">
        <f t="shared" si="175"/>
        <v>0</v>
      </c>
      <c r="I426" s="160"/>
      <c r="J426" s="57">
        <f t="shared" si="176"/>
        <v>0</v>
      </c>
      <c r="L426" s="57">
        <f t="shared" si="178"/>
        <v>0</v>
      </c>
      <c r="M426" s="225"/>
      <c r="N426" s="85"/>
      <c r="P426" s="34"/>
      <c r="R426" s="34"/>
    </row>
    <row r="427" spans="1:18" s="36" customFormat="1" ht="15" customHeight="1" x14ac:dyDescent="0.25">
      <c r="A427" s="259" t="s">
        <v>434</v>
      </c>
      <c r="B427" s="77" t="s">
        <v>153</v>
      </c>
      <c r="D427" s="12">
        <v>1</v>
      </c>
      <c r="E427" s="87" t="s">
        <v>15</v>
      </c>
      <c r="F427" s="75"/>
      <c r="G427" s="57">
        <f t="shared" si="175"/>
        <v>0</v>
      </c>
      <c r="H427" s="49"/>
      <c r="I427" s="160"/>
      <c r="J427" s="57">
        <f t="shared" si="176"/>
        <v>0</v>
      </c>
      <c r="K427" s="49"/>
      <c r="L427" s="57">
        <f t="shared" si="178"/>
        <v>0</v>
      </c>
      <c r="M427" s="227"/>
      <c r="N427" s="85"/>
      <c r="P427" s="34"/>
      <c r="R427" s="34"/>
    </row>
    <row r="428" spans="1:18" s="36" customFormat="1" ht="15" customHeight="1" x14ac:dyDescent="0.25">
      <c r="A428" s="259" t="s">
        <v>421</v>
      </c>
      <c r="B428" s="77" t="s">
        <v>71</v>
      </c>
      <c r="D428" s="12">
        <v>3</v>
      </c>
      <c r="E428" s="87" t="s">
        <v>15</v>
      </c>
      <c r="F428" s="75"/>
      <c r="G428" s="57">
        <f t="shared" si="175"/>
        <v>0</v>
      </c>
      <c r="H428" s="49"/>
      <c r="I428" s="160"/>
      <c r="J428" s="57">
        <f t="shared" si="176"/>
        <v>0</v>
      </c>
      <c r="K428" s="49"/>
      <c r="L428" s="57">
        <f>SUM(G428+J428)</f>
        <v>0</v>
      </c>
      <c r="M428" s="227"/>
      <c r="N428" s="85"/>
      <c r="P428" s="34"/>
      <c r="R428" s="34"/>
    </row>
    <row r="429" spans="1:18" x14ac:dyDescent="0.25">
      <c r="A429" s="237" t="s">
        <v>332</v>
      </c>
      <c r="B429" s="12" t="s">
        <v>40</v>
      </c>
      <c r="D429" s="12">
        <v>45</v>
      </c>
      <c r="E429" s="87" t="s">
        <v>15</v>
      </c>
      <c r="F429" s="55"/>
      <c r="G429" s="57">
        <f t="shared" si="175"/>
        <v>0</v>
      </c>
      <c r="H429" s="49"/>
      <c r="I429" s="69"/>
      <c r="J429" s="57">
        <f t="shared" si="176"/>
        <v>0</v>
      </c>
      <c r="K429" s="49"/>
      <c r="L429" s="57">
        <f>SUM(G429+J429)</f>
        <v>0</v>
      </c>
      <c r="M429" s="224"/>
      <c r="N429" s="85"/>
      <c r="P429" s="34"/>
      <c r="R429" s="34"/>
    </row>
    <row r="430" spans="1:18" x14ac:dyDescent="0.25">
      <c r="A430" s="237" t="s">
        <v>440</v>
      </c>
      <c r="B430" s="12" t="s">
        <v>156</v>
      </c>
      <c r="D430" s="12">
        <v>54</v>
      </c>
      <c r="E430" s="87" t="s">
        <v>15</v>
      </c>
      <c r="F430" s="55"/>
      <c r="G430" s="57">
        <f t="shared" si="175"/>
        <v>0</v>
      </c>
      <c r="H430" s="49"/>
      <c r="I430" s="69"/>
      <c r="J430" s="57">
        <f t="shared" si="176"/>
        <v>0</v>
      </c>
      <c r="K430" s="49"/>
      <c r="L430" s="57">
        <f>SUM(G430+J430)</f>
        <v>0</v>
      </c>
      <c r="M430" s="224"/>
      <c r="N430" s="85"/>
      <c r="P430" s="34"/>
      <c r="R430" s="34"/>
    </row>
    <row r="431" spans="1:18" x14ac:dyDescent="0.25">
      <c r="A431" s="237" t="s">
        <v>441</v>
      </c>
      <c r="B431" s="12" t="s">
        <v>67</v>
      </c>
      <c r="D431" s="12">
        <v>10</v>
      </c>
      <c r="E431" s="87" t="s">
        <v>15</v>
      </c>
      <c r="F431" s="55"/>
      <c r="G431" s="57">
        <f t="shared" si="175"/>
        <v>0</v>
      </c>
      <c r="H431" s="49"/>
      <c r="I431" s="69"/>
      <c r="J431" s="57">
        <f t="shared" si="176"/>
        <v>0</v>
      </c>
      <c r="K431" s="49"/>
      <c r="L431" s="57">
        <f>SUM(G431+J431)</f>
        <v>0</v>
      </c>
      <c r="M431" s="224"/>
      <c r="N431" s="85"/>
      <c r="P431" s="34"/>
      <c r="R431" s="34"/>
    </row>
    <row r="432" spans="1:18" x14ac:dyDescent="0.25">
      <c r="A432" s="237" t="s">
        <v>442</v>
      </c>
      <c r="B432" s="12" t="s">
        <v>177</v>
      </c>
      <c r="D432" s="12">
        <v>40</v>
      </c>
      <c r="E432" s="87" t="s">
        <v>15</v>
      </c>
      <c r="F432" s="55"/>
      <c r="G432" s="57">
        <f t="shared" si="175"/>
        <v>0</v>
      </c>
      <c r="H432" s="49"/>
      <c r="I432" s="69"/>
      <c r="J432" s="57">
        <f t="shared" si="176"/>
        <v>0</v>
      </c>
      <c r="K432" s="49"/>
      <c r="L432" s="57">
        <f>SUM(G432+J432)</f>
        <v>0</v>
      </c>
      <c r="M432" s="224"/>
      <c r="N432" s="85"/>
      <c r="P432" s="34"/>
      <c r="R432" s="34"/>
    </row>
    <row r="433" spans="1:18" x14ac:dyDescent="0.25">
      <c r="A433" s="237" t="s">
        <v>438</v>
      </c>
      <c r="B433" s="12" t="s">
        <v>169</v>
      </c>
      <c r="D433" s="12">
        <v>25</v>
      </c>
      <c r="E433" s="87" t="s">
        <v>15</v>
      </c>
      <c r="G433" s="57">
        <f t="shared" si="175"/>
        <v>0</v>
      </c>
      <c r="H433" s="49"/>
      <c r="I433" s="69"/>
      <c r="J433" s="57">
        <f t="shared" si="176"/>
        <v>0</v>
      </c>
      <c r="K433" s="49"/>
      <c r="L433" s="57">
        <f t="shared" ref="L433:L441" si="185">SUM(G433+J433)</f>
        <v>0</v>
      </c>
      <c r="M433" s="224"/>
      <c r="N433" s="85"/>
      <c r="P433" s="34"/>
      <c r="R433" s="34"/>
    </row>
    <row r="434" spans="1:18" x14ac:dyDescent="0.25">
      <c r="A434" s="237" t="s">
        <v>438</v>
      </c>
      <c r="B434" s="12" t="s">
        <v>170</v>
      </c>
      <c r="D434" s="12">
        <v>4</v>
      </c>
      <c r="E434" s="87" t="s">
        <v>15</v>
      </c>
      <c r="G434" s="57">
        <f t="shared" si="175"/>
        <v>0</v>
      </c>
      <c r="H434" s="49"/>
      <c r="I434" s="69"/>
      <c r="J434" s="57">
        <f t="shared" si="176"/>
        <v>0</v>
      </c>
      <c r="K434" s="49"/>
      <c r="L434" s="57">
        <f t="shared" si="185"/>
        <v>0</v>
      </c>
      <c r="M434" s="224"/>
      <c r="N434" s="85"/>
      <c r="P434" s="34"/>
      <c r="R434" s="34"/>
    </row>
    <row r="435" spans="1:18" x14ac:dyDescent="0.25">
      <c r="A435" s="237" t="s">
        <v>438</v>
      </c>
      <c r="B435" s="12" t="s">
        <v>171</v>
      </c>
      <c r="D435" s="12">
        <v>18</v>
      </c>
      <c r="E435" s="87" t="s">
        <v>15</v>
      </c>
      <c r="G435" s="57">
        <f t="shared" si="175"/>
        <v>0</v>
      </c>
      <c r="H435" s="49"/>
      <c r="I435" s="69"/>
      <c r="J435" s="57">
        <f t="shared" si="176"/>
        <v>0</v>
      </c>
      <c r="K435" s="49"/>
      <c r="L435" s="57">
        <f t="shared" si="185"/>
        <v>0</v>
      </c>
      <c r="M435" s="224"/>
      <c r="N435" s="85"/>
      <c r="P435" s="34"/>
      <c r="R435" s="34"/>
    </row>
    <row r="436" spans="1:18" x14ac:dyDescent="0.25">
      <c r="A436" s="237" t="s">
        <v>438</v>
      </c>
      <c r="B436" s="12" t="s">
        <v>172</v>
      </c>
      <c r="D436" s="12">
        <v>2</v>
      </c>
      <c r="E436" s="87" t="s">
        <v>15</v>
      </c>
      <c r="G436" s="57">
        <f t="shared" si="175"/>
        <v>0</v>
      </c>
      <c r="H436" s="49"/>
      <c r="I436" s="69"/>
      <c r="J436" s="57">
        <f t="shared" si="176"/>
        <v>0</v>
      </c>
      <c r="K436" s="49"/>
      <c r="L436" s="57">
        <f t="shared" si="185"/>
        <v>0</v>
      </c>
      <c r="M436" s="224"/>
      <c r="N436" s="85"/>
      <c r="P436" s="34"/>
      <c r="R436" s="34"/>
    </row>
    <row r="437" spans="1:18" x14ac:dyDescent="0.25">
      <c r="A437" s="237" t="s">
        <v>438</v>
      </c>
      <c r="B437" s="12" t="s">
        <v>173</v>
      </c>
      <c r="D437" s="12">
        <v>8</v>
      </c>
      <c r="E437" s="87" t="s">
        <v>15</v>
      </c>
      <c r="G437" s="57">
        <f t="shared" si="175"/>
        <v>0</v>
      </c>
      <c r="H437" s="49"/>
      <c r="I437" s="69"/>
      <c r="J437" s="57">
        <f t="shared" si="176"/>
        <v>0</v>
      </c>
      <c r="K437" s="49"/>
      <c r="L437" s="57">
        <f t="shared" si="185"/>
        <v>0</v>
      </c>
      <c r="M437" s="224"/>
      <c r="N437" s="85"/>
      <c r="P437" s="34"/>
      <c r="R437" s="34"/>
    </row>
    <row r="438" spans="1:18" x14ac:dyDescent="0.25">
      <c r="B438" s="12" t="s">
        <v>39</v>
      </c>
      <c r="D438" s="12">
        <v>2.5</v>
      </c>
      <c r="E438" s="87" t="s">
        <v>16</v>
      </c>
      <c r="G438" s="57">
        <f t="shared" si="175"/>
        <v>0</v>
      </c>
      <c r="H438" s="49"/>
      <c r="I438" s="69"/>
      <c r="J438" s="57">
        <f t="shared" si="176"/>
        <v>0</v>
      </c>
      <c r="K438" s="49"/>
      <c r="L438" s="57">
        <f t="shared" si="185"/>
        <v>0</v>
      </c>
      <c r="M438" s="223"/>
      <c r="N438" s="85"/>
      <c r="P438" s="34"/>
      <c r="R438" s="34"/>
    </row>
    <row r="439" spans="1:18" x14ac:dyDescent="0.25">
      <c r="B439" s="87" t="s">
        <v>47</v>
      </c>
      <c r="D439" s="87">
        <v>1</v>
      </c>
      <c r="E439" s="87" t="s">
        <v>14</v>
      </c>
      <c r="F439" s="55"/>
      <c r="G439" s="69">
        <f t="shared" si="175"/>
        <v>0</v>
      </c>
      <c r="H439" s="49"/>
      <c r="I439" s="69"/>
      <c r="J439" s="57">
        <f t="shared" si="176"/>
        <v>0</v>
      </c>
      <c r="K439" s="49"/>
      <c r="L439" s="57">
        <f t="shared" si="185"/>
        <v>0</v>
      </c>
      <c r="M439" s="224"/>
      <c r="N439" s="85"/>
      <c r="P439" s="34"/>
      <c r="R439" s="34"/>
    </row>
    <row r="440" spans="1:18" s="12" customFormat="1" x14ac:dyDescent="0.25">
      <c r="A440" s="259" t="s">
        <v>439</v>
      </c>
      <c r="B440" s="12" t="s">
        <v>21</v>
      </c>
      <c r="D440" s="12">
        <v>1</v>
      </c>
      <c r="E440" s="12" t="s">
        <v>15</v>
      </c>
      <c r="F440" s="55"/>
      <c r="G440" s="69">
        <f t="shared" si="175"/>
        <v>0</v>
      </c>
      <c r="H440" s="49"/>
      <c r="I440" s="69"/>
      <c r="J440" s="69">
        <f t="shared" si="176"/>
        <v>0</v>
      </c>
      <c r="K440" s="49"/>
      <c r="L440" s="57">
        <f t="shared" si="185"/>
        <v>0</v>
      </c>
      <c r="M440" s="216"/>
      <c r="N440" s="85"/>
      <c r="P440" s="34"/>
      <c r="R440" s="34"/>
    </row>
    <row r="441" spans="1:18" s="12" customFormat="1" x14ac:dyDescent="0.25">
      <c r="A441" s="259"/>
      <c r="B441" s="12" t="s">
        <v>48</v>
      </c>
      <c r="D441" s="12">
        <v>1</v>
      </c>
      <c r="E441" s="12" t="s">
        <v>14</v>
      </c>
      <c r="F441" s="55"/>
      <c r="G441" s="69">
        <f t="shared" si="175"/>
        <v>0</v>
      </c>
      <c r="H441" s="49"/>
      <c r="I441" s="69"/>
      <c r="J441" s="69">
        <f t="shared" si="176"/>
        <v>0</v>
      </c>
      <c r="K441" s="49"/>
      <c r="L441" s="69">
        <f t="shared" si="185"/>
        <v>0</v>
      </c>
      <c r="M441" s="216"/>
      <c r="N441" s="85"/>
      <c r="P441" s="34"/>
      <c r="R441" s="34"/>
    </row>
    <row r="442" spans="1:18" s="12" customFormat="1" x14ac:dyDescent="0.25">
      <c r="A442" s="259"/>
      <c r="B442" s="12" t="s">
        <v>49</v>
      </c>
      <c r="D442" s="12">
        <v>3</v>
      </c>
      <c r="E442" s="12" t="s">
        <v>31</v>
      </c>
      <c r="F442" s="55"/>
      <c r="G442" s="69"/>
      <c r="H442" s="49"/>
      <c r="J442" s="69">
        <f>SUM(J409:J441)</f>
        <v>0</v>
      </c>
      <c r="K442" s="49"/>
      <c r="L442" s="69">
        <f>J442/100*D442</f>
        <v>0</v>
      </c>
      <c r="M442" s="216"/>
      <c r="N442" s="85"/>
      <c r="P442" s="34"/>
      <c r="R442" s="34"/>
    </row>
    <row r="443" spans="1:18" x14ac:dyDescent="0.25">
      <c r="B443" s="161" t="s">
        <v>288</v>
      </c>
      <c r="C443" s="162"/>
      <c r="D443" s="162"/>
      <c r="E443" s="162"/>
      <c r="F443" s="279"/>
      <c r="G443" s="163"/>
      <c r="H443" s="163"/>
      <c r="I443" s="163"/>
      <c r="J443" s="163"/>
      <c r="K443" s="163"/>
      <c r="L443" s="164"/>
      <c r="M443" s="217">
        <f>SUM(L378:L442)</f>
        <v>0</v>
      </c>
      <c r="N443" s="85"/>
      <c r="P443" s="34"/>
      <c r="R443" s="34"/>
    </row>
    <row r="444" spans="1:18" x14ac:dyDescent="0.25">
      <c r="P444" s="34"/>
      <c r="R444" s="34"/>
    </row>
    <row r="445" spans="1:18" ht="15.75" thickBot="1" x14ac:dyDescent="0.3">
      <c r="P445" s="34"/>
      <c r="R445" s="34"/>
    </row>
    <row r="446" spans="1:18" ht="15.75" thickBot="1" x14ac:dyDescent="0.3">
      <c r="B446" s="210" t="s">
        <v>111</v>
      </c>
      <c r="G446" s="80"/>
      <c r="J446" s="80"/>
      <c r="P446" s="34"/>
      <c r="R446" s="34"/>
    </row>
    <row r="447" spans="1:18" x14ac:dyDescent="0.25">
      <c r="G447" s="80"/>
      <c r="J447" s="80"/>
      <c r="P447" s="34"/>
      <c r="R447" s="34"/>
    </row>
    <row r="448" spans="1:18" s="36" customFormat="1" ht="15" customHeight="1" x14ac:dyDescent="0.25">
      <c r="A448" s="237" t="s">
        <v>319</v>
      </c>
      <c r="B448" s="77" t="s">
        <v>453</v>
      </c>
      <c r="D448" s="18">
        <v>1</v>
      </c>
      <c r="E448" s="12" t="s">
        <v>15</v>
      </c>
      <c r="F448" s="55"/>
      <c r="G448" s="69">
        <f t="shared" ref="G448:G449" si="186">F448*D448</f>
        <v>0</v>
      </c>
      <c r="H448" s="114"/>
      <c r="I448" s="69"/>
      <c r="J448" s="69">
        <f t="shared" ref="J448:J449" si="187">I448*D448</f>
        <v>0</v>
      </c>
      <c r="K448" s="114"/>
      <c r="L448" s="69">
        <f t="shared" ref="L448:L450" si="188">SUM(G448+J448)</f>
        <v>0</v>
      </c>
      <c r="M448" s="220"/>
      <c r="N448" s="12"/>
      <c r="P448" s="34"/>
      <c r="R448" s="34"/>
    </row>
    <row r="449" spans="1:18" x14ac:dyDescent="0.25">
      <c r="A449" s="238" t="s">
        <v>431</v>
      </c>
      <c r="B449" s="12" t="s">
        <v>202</v>
      </c>
      <c r="C449" s="36"/>
      <c r="D449" s="18">
        <v>1</v>
      </c>
      <c r="E449" s="87" t="s">
        <v>15</v>
      </c>
      <c r="F449" s="280"/>
      <c r="G449" s="69">
        <f t="shared" si="186"/>
        <v>0</v>
      </c>
      <c r="H449" s="114"/>
      <c r="I449" s="69"/>
      <c r="J449" s="69">
        <f t="shared" si="187"/>
        <v>0</v>
      </c>
      <c r="K449" s="114"/>
      <c r="L449" s="69">
        <f t="shared" si="188"/>
        <v>0</v>
      </c>
      <c r="M449" s="222"/>
      <c r="P449" s="34"/>
      <c r="R449" s="34"/>
    </row>
    <row r="450" spans="1:18" s="36" customFormat="1" ht="15" customHeight="1" x14ac:dyDescent="0.25">
      <c r="A450" s="275" t="s">
        <v>433</v>
      </c>
      <c r="B450" s="77" t="s">
        <v>203</v>
      </c>
      <c r="D450" s="12">
        <v>1</v>
      </c>
      <c r="E450" s="87" t="s">
        <v>15</v>
      </c>
      <c r="F450" s="75"/>
      <c r="G450" s="57">
        <f>F450*D450</f>
        <v>0</v>
      </c>
      <c r="H450" s="49"/>
      <c r="I450" s="160"/>
      <c r="J450" s="57">
        <f>I450*D450</f>
        <v>0</v>
      </c>
      <c r="K450" s="49"/>
      <c r="L450" s="69">
        <f t="shared" si="188"/>
        <v>0</v>
      </c>
      <c r="M450" s="227"/>
      <c r="N450" s="85"/>
      <c r="P450" s="34"/>
      <c r="R450" s="34"/>
    </row>
    <row r="451" spans="1:18" x14ac:dyDescent="0.25">
      <c r="A451" s="259" t="s">
        <v>435</v>
      </c>
      <c r="B451" s="12" t="s">
        <v>204</v>
      </c>
      <c r="D451" s="12">
        <v>2</v>
      </c>
      <c r="E451" s="87" t="s">
        <v>15</v>
      </c>
      <c r="F451" s="55"/>
      <c r="G451" s="57">
        <f>F451*D451</f>
        <v>0</v>
      </c>
      <c r="H451" s="48"/>
      <c r="I451" s="69"/>
      <c r="J451" s="57">
        <f>I451*D451</f>
        <v>0</v>
      </c>
      <c r="K451" s="48"/>
      <c r="L451" s="165">
        <f>SUM(G451+J451)</f>
        <v>0</v>
      </c>
      <c r="M451" s="224"/>
      <c r="P451" s="34"/>
      <c r="R451" s="34"/>
    </row>
    <row r="452" spans="1:18" s="12" customFormat="1" x14ac:dyDescent="0.25">
      <c r="A452" s="238" t="s">
        <v>420</v>
      </c>
      <c r="B452" s="12" t="s">
        <v>181</v>
      </c>
      <c r="D452" s="18">
        <v>1</v>
      </c>
      <c r="E452" s="12" t="s">
        <v>15</v>
      </c>
      <c r="F452" s="55"/>
      <c r="G452" s="69">
        <f t="shared" ref="G452" si="189">F452*D452</f>
        <v>0</v>
      </c>
      <c r="H452" s="49"/>
      <c r="I452" s="160"/>
      <c r="J452" s="69">
        <f t="shared" ref="J452" si="190">I452*D452</f>
        <v>0</v>
      </c>
      <c r="K452" s="49"/>
      <c r="L452" s="69">
        <f t="shared" ref="L452" si="191">SUM(G452+J452)</f>
        <v>0</v>
      </c>
      <c r="M452" s="226"/>
      <c r="N452" s="85"/>
      <c r="P452" s="34"/>
      <c r="R452" s="34"/>
    </row>
    <row r="453" spans="1:18" s="12" customFormat="1" x14ac:dyDescent="0.25">
      <c r="A453" s="238" t="s">
        <v>420</v>
      </c>
      <c r="B453" s="12" t="s">
        <v>183</v>
      </c>
      <c r="D453" s="18">
        <v>6</v>
      </c>
      <c r="E453" s="12" t="s">
        <v>15</v>
      </c>
      <c r="F453" s="55"/>
      <c r="G453" s="69">
        <f>F453*D453</f>
        <v>0</v>
      </c>
      <c r="H453" s="49"/>
      <c r="I453" s="160"/>
      <c r="J453" s="69">
        <f>I453*D453</f>
        <v>0</v>
      </c>
      <c r="K453" s="49"/>
      <c r="L453" s="69">
        <f>SUM(G453+J453)</f>
        <v>0</v>
      </c>
      <c r="M453" s="226"/>
      <c r="N453" s="85"/>
      <c r="P453" s="34"/>
      <c r="R453" s="34"/>
    </row>
    <row r="454" spans="1:18" x14ac:dyDescent="0.25">
      <c r="A454" s="238" t="s">
        <v>420</v>
      </c>
      <c r="B454" s="87" t="s">
        <v>185</v>
      </c>
      <c r="D454" s="18">
        <v>15</v>
      </c>
      <c r="E454" s="87" t="s">
        <v>15</v>
      </c>
      <c r="F454" s="55"/>
      <c r="G454" s="57">
        <f>F454*D454</f>
        <v>0</v>
      </c>
      <c r="I454" s="160"/>
      <c r="J454" s="57">
        <f>I454*D454</f>
        <v>0</v>
      </c>
      <c r="L454" s="57">
        <f>SUM(G454+J454)</f>
        <v>0</v>
      </c>
      <c r="M454" s="225"/>
      <c r="N454" s="85"/>
      <c r="P454" s="34"/>
      <c r="R454" s="34"/>
    </row>
    <row r="455" spans="1:18" x14ac:dyDescent="0.25">
      <c r="A455" s="238" t="s">
        <v>437</v>
      </c>
      <c r="B455" s="87" t="s">
        <v>197</v>
      </c>
      <c r="D455" s="12">
        <v>1</v>
      </c>
      <c r="E455" s="87" t="s">
        <v>15</v>
      </c>
      <c r="G455" s="57">
        <f t="shared" ref="G455" si="192">F455*D455</f>
        <v>0</v>
      </c>
      <c r="I455" s="160"/>
      <c r="J455" s="57">
        <f t="shared" ref="J455" si="193">I455*D455</f>
        <v>0</v>
      </c>
      <c r="L455" s="57">
        <f t="shared" ref="L455" si="194">SUM(G455+J455)</f>
        <v>0</v>
      </c>
      <c r="M455" s="225"/>
      <c r="N455" s="85"/>
      <c r="P455" s="34"/>
      <c r="R455" s="34"/>
    </row>
    <row r="456" spans="1:18" s="36" customFormat="1" ht="15" customHeight="1" x14ac:dyDescent="0.25">
      <c r="A456" s="259" t="s">
        <v>421</v>
      </c>
      <c r="B456" s="77" t="s">
        <v>71</v>
      </c>
      <c r="D456" s="12">
        <v>1</v>
      </c>
      <c r="E456" s="87" t="s">
        <v>15</v>
      </c>
      <c r="F456" s="75"/>
      <c r="G456" s="57">
        <f t="shared" ref="G456" si="195">F456*D456</f>
        <v>0</v>
      </c>
      <c r="H456" s="49"/>
      <c r="I456" s="160"/>
      <c r="J456" s="57">
        <f t="shared" ref="J456" si="196">I456*D456</f>
        <v>0</v>
      </c>
      <c r="K456" s="49"/>
      <c r="L456" s="57">
        <f>SUM(G456+J456)</f>
        <v>0</v>
      </c>
      <c r="M456" s="227"/>
      <c r="N456" s="85"/>
      <c r="P456" s="34"/>
      <c r="R456" s="34"/>
    </row>
    <row r="457" spans="1:18" x14ac:dyDescent="0.25">
      <c r="B457" s="12" t="s">
        <v>39</v>
      </c>
      <c r="D457" s="12">
        <v>1</v>
      </c>
      <c r="E457" s="87" t="s">
        <v>16</v>
      </c>
      <c r="G457" s="57">
        <f t="shared" ref="G457" si="197">F457*D457</f>
        <v>0</v>
      </c>
      <c r="H457" s="49"/>
      <c r="I457" s="69"/>
      <c r="J457" s="57">
        <f t="shared" ref="J457" si="198">I457*D457</f>
        <v>0</v>
      </c>
      <c r="K457" s="49"/>
      <c r="L457" s="57">
        <f t="shared" ref="L457" si="199">SUM(G457+J457)</f>
        <v>0</v>
      </c>
      <c r="M457" s="223"/>
      <c r="N457" s="85"/>
      <c r="P457" s="34"/>
      <c r="R457" s="34"/>
    </row>
    <row r="458" spans="1:18" x14ac:dyDescent="0.25">
      <c r="A458" s="237" t="s">
        <v>332</v>
      </c>
      <c r="B458" s="12" t="s">
        <v>40</v>
      </c>
      <c r="D458" s="12">
        <v>25</v>
      </c>
      <c r="E458" s="87" t="s">
        <v>15</v>
      </c>
      <c r="F458" s="55"/>
      <c r="G458" s="57">
        <f>F458*D458</f>
        <v>0</v>
      </c>
      <c r="H458" s="49"/>
      <c r="I458" s="69"/>
      <c r="J458" s="57">
        <f>I458*D458</f>
        <v>0</v>
      </c>
      <c r="K458" s="49"/>
      <c r="L458" s="57">
        <f>SUM(G458+J458)</f>
        <v>0</v>
      </c>
      <c r="M458" s="224"/>
      <c r="N458" s="85"/>
      <c r="P458" s="34"/>
      <c r="R458" s="34"/>
    </row>
    <row r="459" spans="1:18" s="12" customFormat="1" x14ac:dyDescent="0.25">
      <c r="A459" s="259" t="s">
        <v>439</v>
      </c>
      <c r="B459" s="12" t="s">
        <v>21</v>
      </c>
      <c r="D459" s="12">
        <v>1</v>
      </c>
      <c r="E459" s="12" t="s">
        <v>15</v>
      </c>
      <c r="F459" s="55"/>
      <c r="G459" s="69">
        <f t="shared" ref="G459:G460" si="200">F459*D459</f>
        <v>0</v>
      </c>
      <c r="H459" s="49"/>
      <c r="I459" s="69"/>
      <c r="J459" s="69">
        <f t="shared" ref="J459:J460" si="201">I459*D459</f>
        <v>0</v>
      </c>
      <c r="K459" s="49"/>
      <c r="L459" s="57">
        <f t="shared" ref="L459:L460" si="202">SUM(G459+J459)</f>
        <v>0</v>
      </c>
      <c r="M459" s="216"/>
      <c r="N459" s="85"/>
      <c r="P459" s="34"/>
      <c r="R459" s="34"/>
    </row>
    <row r="460" spans="1:18" s="12" customFormat="1" x14ac:dyDescent="0.25">
      <c r="A460" s="259"/>
      <c r="B460" s="12" t="s">
        <v>48</v>
      </c>
      <c r="D460" s="12">
        <v>1</v>
      </c>
      <c r="E460" s="12" t="s">
        <v>14</v>
      </c>
      <c r="F460" s="55"/>
      <c r="G460" s="69">
        <f t="shared" si="200"/>
        <v>0</v>
      </c>
      <c r="H460" s="49"/>
      <c r="I460" s="69"/>
      <c r="J460" s="69">
        <f t="shared" si="201"/>
        <v>0</v>
      </c>
      <c r="K460" s="49"/>
      <c r="L460" s="69">
        <f t="shared" si="202"/>
        <v>0</v>
      </c>
      <c r="M460" s="216"/>
      <c r="N460" s="85"/>
      <c r="P460" s="34"/>
      <c r="R460" s="34"/>
    </row>
    <row r="461" spans="1:18" s="12" customFormat="1" x14ac:dyDescent="0.25">
      <c r="A461" s="259"/>
      <c r="B461" s="12" t="s">
        <v>49</v>
      </c>
      <c r="D461" s="12">
        <v>5</v>
      </c>
      <c r="E461" s="12" t="s">
        <v>31</v>
      </c>
      <c r="F461" s="55"/>
      <c r="G461" s="69"/>
      <c r="H461" s="49"/>
      <c r="J461" s="69">
        <f>SUM(J448:J460)</f>
        <v>0</v>
      </c>
      <c r="K461" s="49"/>
      <c r="L461" s="69">
        <f>J461/100*D461</f>
        <v>0</v>
      </c>
      <c r="M461" s="216"/>
      <c r="N461" s="85"/>
      <c r="P461" s="34"/>
      <c r="R461" s="34"/>
    </row>
    <row r="462" spans="1:18" x14ac:dyDescent="0.25">
      <c r="B462" s="161" t="s">
        <v>289</v>
      </c>
      <c r="C462" s="162"/>
      <c r="D462" s="162"/>
      <c r="E462" s="162"/>
      <c r="F462" s="279"/>
      <c r="G462" s="163"/>
      <c r="H462" s="163"/>
      <c r="I462" s="163"/>
      <c r="J462" s="163"/>
      <c r="K462" s="163"/>
      <c r="L462" s="164"/>
      <c r="M462" s="217">
        <f>SUM(L448:L461)</f>
        <v>0</v>
      </c>
      <c r="N462" s="85"/>
      <c r="P462" s="34"/>
      <c r="R462" s="34"/>
    </row>
    <row r="463" spans="1:18" x14ac:dyDescent="0.25">
      <c r="P463" s="34"/>
      <c r="R463" s="34"/>
    </row>
    <row r="464" spans="1:18" ht="15.75" thickBot="1" x14ac:dyDescent="0.3">
      <c r="P464" s="34"/>
      <c r="R464" s="34"/>
    </row>
    <row r="465" spans="1:18" ht="15.75" thickBot="1" x14ac:dyDescent="0.3">
      <c r="B465" s="210" t="s">
        <v>256</v>
      </c>
      <c r="G465" s="80"/>
      <c r="J465" s="80"/>
      <c r="P465" s="34"/>
      <c r="R465" s="34"/>
    </row>
    <row r="466" spans="1:18" x14ac:dyDescent="0.25">
      <c r="B466" s="144"/>
      <c r="G466" s="80"/>
      <c r="J466" s="80"/>
      <c r="P466" s="34"/>
      <c r="R466" s="34"/>
    </row>
    <row r="467" spans="1:18" x14ac:dyDescent="0.25">
      <c r="B467" s="159" t="s">
        <v>145</v>
      </c>
      <c r="G467" s="80"/>
      <c r="J467" s="80"/>
      <c r="P467" s="34"/>
      <c r="R467" s="34"/>
    </row>
    <row r="468" spans="1:18" s="12" customFormat="1" x14ac:dyDescent="0.25">
      <c r="A468" s="237" t="s">
        <v>315</v>
      </c>
      <c r="B468" s="76" t="s">
        <v>451</v>
      </c>
      <c r="C468" s="18"/>
      <c r="D468" s="18">
        <v>1</v>
      </c>
      <c r="E468" s="12" t="s">
        <v>15</v>
      </c>
      <c r="F468" s="55"/>
      <c r="G468" s="69">
        <f t="shared" ref="G468:G471" si="203">F468*D468</f>
        <v>0</v>
      </c>
      <c r="H468" s="114"/>
      <c r="I468" s="69"/>
      <c r="J468" s="69">
        <f t="shared" ref="J468:J471" si="204">I468*D468</f>
        <v>0</v>
      </c>
      <c r="K468" s="114"/>
      <c r="L468" s="69">
        <f t="shared" ref="L468:L471" si="205">SUM(G468+J468)</f>
        <v>0</v>
      </c>
      <c r="M468" s="218"/>
      <c r="P468" s="34"/>
      <c r="R468" s="34"/>
    </row>
    <row r="469" spans="1:18" s="12" customFormat="1" x14ac:dyDescent="0.25">
      <c r="A469" s="259"/>
      <c r="B469" s="77" t="s">
        <v>147</v>
      </c>
      <c r="C469" s="18"/>
      <c r="D469" s="18">
        <v>4.5</v>
      </c>
      <c r="E469" s="12" t="s">
        <v>16</v>
      </c>
      <c r="F469" s="55"/>
      <c r="G469" s="69">
        <f t="shared" si="203"/>
        <v>0</v>
      </c>
      <c r="H469" s="114"/>
      <c r="I469" s="69"/>
      <c r="J469" s="69">
        <f t="shared" si="204"/>
        <v>0</v>
      </c>
      <c r="K469" s="114"/>
      <c r="L469" s="69">
        <f t="shared" si="205"/>
        <v>0</v>
      </c>
      <c r="M469" s="218"/>
      <c r="P469" s="34"/>
      <c r="R469" s="34"/>
    </row>
    <row r="470" spans="1:18" s="12" customFormat="1" x14ac:dyDescent="0.25">
      <c r="A470" s="259"/>
      <c r="B470" s="77" t="s">
        <v>46</v>
      </c>
      <c r="C470" s="18"/>
      <c r="D470" s="18">
        <v>10</v>
      </c>
      <c r="E470" s="12" t="s">
        <v>15</v>
      </c>
      <c r="F470" s="55"/>
      <c r="G470" s="69">
        <f t="shared" si="203"/>
        <v>0</v>
      </c>
      <c r="H470" s="84"/>
      <c r="I470" s="69"/>
      <c r="J470" s="69">
        <f t="shared" si="204"/>
        <v>0</v>
      </c>
      <c r="K470" s="84"/>
      <c r="L470" s="69">
        <f t="shared" si="205"/>
        <v>0</v>
      </c>
      <c r="M470" s="219"/>
      <c r="N470" s="85"/>
      <c r="P470" s="34"/>
      <c r="R470" s="34"/>
    </row>
    <row r="471" spans="1:18" x14ac:dyDescent="0.25">
      <c r="A471" s="238" t="s">
        <v>431</v>
      </c>
      <c r="B471" s="87" t="s">
        <v>146</v>
      </c>
      <c r="C471" s="36"/>
      <c r="D471" s="18">
        <v>1</v>
      </c>
      <c r="E471" s="87" t="s">
        <v>15</v>
      </c>
      <c r="F471" s="280"/>
      <c r="G471" s="69">
        <f t="shared" si="203"/>
        <v>0</v>
      </c>
      <c r="H471" s="114"/>
      <c r="I471" s="69"/>
      <c r="J471" s="69">
        <f t="shared" si="204"/>
        <v>0</v>
      </c>
      <c r="K471" s="114"/>
      <c r="L471" s="69">
        <f t="shared" si="205"/>
        <v>0</v>
      </c>
      <c r="M471" s="222"/>
      <c r="P471" s="34"/>
      <c r="R471" s="34"/>
    </row>
    <row r="472" spans="1:18" s="36" customFormat="1" ht="15" customHeight="1" x14ac:dyDescent="0.25">
      <c r="A472" s="238" t="s">
        <v>432</v>
      </c>
      <c r="B472" s="77" t="s">
        <v>80</v>
      </c>
      <c r="D472" s="18">
        <v>1</v>
      </c>
      <c r="E472" s="87" t="s">
        <v>15</v>
      </c>
      <c r="F472" s="75"/>
      <c r="G472" s="69">
        <f>F472*D472</f>
        <v>0</v>
      </c>
      <c r="H472" s="49"/>
      <c r="I472" s="69"/>
      <c r="J472" s="69">
        <f>I472*D472</f>
        <v>0</v>
      </c>
      <c r="K472" s="49"/>
      <c r="L472" s="69">
        <f>SUM(G472+J472)</f>
        <v>0</v>
      </c>
      <c r="M472" s="220"/>
      <c r="P472" s="34"/>
      <c r="R472" s="34"/>
    </row>
    <row r="473" spans="1:18" s="36" customFormat="1" ht="15" customHeight="1" x14ac:dyDescent="0.25">
      <c r="A473" s="238" t="s">
        <v>430</v>
      </c>
      <c r="B473" s="77" t="s">
        <v>240</v>
      </c>
      <c r="D473" s="18">
        <v>1</v>
      </c>
      <c r="E473" s="87" t="s">
        <v>15</v>
      </c>
      <c r="F473" s="75"/>
      <c r="G473" s="69">
        <f>F473*D473</f>
        <v>0</v>
      </c>
      <c r="H473" s="49"/>
      <c r="I473" s="69"/>
      <c r="J473" s="69">
        <f>I473*D473</f>
        <v>0</v>
      </c>
      <c r="K473" s="49"/>
      <c r="L473" s="69">
        <f>SUM(G473+J473)</f>
        <v>0</v>
      </c>
      <c r="M473" s="220"/>
      <c r="P473" s="34"/>
      <c r="R473" s="34"/>
    </row>
    <row r="474" spans="1:18" s="36" customFormat="1" ht="15" customHeight="1" x14ac:dyDescent="0.25">
      <c r="A474" s="275" t="s">
        <v>427</v>
      </c>
      <c r="B474" s="77" t="s">
        <v>82</v>
      </c>
      <c r="D474" s="18">
        <v>1</v>
      </c>
      <c r="E474" s="87" t="s">
        <v>15</v>
      </c>
      <c r="F474" s="75"/>
      <c r="G474" s="69">
        <f>F474*D474</f>
        <v>0</v>
      </c>
      <c r="H474" s="49"/>
      <c r="I474" s="69"/>
      <c r="J474" s="69">
        <f>I474*D474</f>
        <v>0</v>
      </c>
      <c r="K474" s="49"/>
      <c r="L474" s="69">
        <f>SUM(G474+J474)</f>
        <v>0</v>
      </c>
      <c r="M474" s="220"/>
      <c r="P474" s="34"/>
      <c r="R474" s="34"/>
    </row>
    <row r="475" spans="1:18" s="36" customFormat="1" ht="15" customHeight="1" x14ac:dyDescent="0.25">
      <c r="A475" s="275" t="s">
        <v>427</v>
      </c>
      <c r="B475" s="77" t="s">
        <v>148</v>
      </c>
      <c r="D475" s="18">
        <v>1</v>
      </c>
      <c r="E475" s="87" t="s">
        <v>15</v>
      </c>
      <c r="F475" s="75"/>
      <c r="G475" s="69">
        <f>F475*D475</f>
        <v>0</v>
      </c>
      <c r="H475" s="49"/>
      <c r="I475" s="69"/>
      <c r="J475" s="69">
        <f>I475*D475</f>
        <v>0</v>
      </c>
      <c r="K475" s="49"/>
      <c r="L475" s="69">
        <f>SUM(G475+J475)</f>
        <v>0</v>
      </c>
      <c r="M475" s="220"/>
      <c r="P475" s="34"/>
      <c r="R475" s="34"/>
    </row>
    <row r="476" spans="1:18" s="12" customFormat="1" x14ac:dyDescent="0.25">
      <c r="A476" s="275" t="s">
        <v>426</v>
      </c>
      <c r="B476" s="77" t="s">
        <v>149</v>
      </c>
      <c r="C476" s="18"/>
      <c r="D476" s="18">
        <v>1</v>
      </c>
      <c r="E476" s="12" t="s">
        <v>15</v>
      </c>
      <c r="F476" s="55"/>
      <c r="G476" s="69">
        <f t="shared" ref="G476:G486" si="206">F476*D476</f>
        <v>0</v>
      </c>
      <c r="H476" s="114"/>
      <c r="I476" s="69"/>
      <c r="J476" s="69">
        <f t="shared" ref="J476:J486" si="207">I476*D476</f>
        <v>0</v>
      </c>
      <c r="K476" s="114"/>
      <c r="L476" s="69">
        <f t="shared" ref="L476:L486" si="208">SUM(G476+J476)</f>
        <v>0</v>
      </c>
      <c r="M476" s="218"/>
      <c r="P476" s="34"/>
      <c r="R476" s="34"/>
    </row>
    <row r="477" spans="1:18" s="12" customFormat="1" x14ac:dyDescent="0.25">
      <c r="A477" s="276" t="s">
        <v>425</v>
      </c>
      <c r="B477" s="77" t="s">
        <v>150</v>
      </c>
      <c r="C477" s="18"/>
      <c r="D477" s="18">
        <v>3</v>
      </c>
      <c r="E477" s="12" t="s">
        <v>15</v>
      </c>
      <c r="F477" s="55"/>
      <c r="G477" s="69">
        <f t="shared" si="206"/>
        <v>0</v>
      </c>
      <c r="H477" s="114"/>
      <c r="I477" s="69"/>
      <c r="J477" s="69">
        <f t="shared" si="207"/>
        <v>0</v>
      </c>
      <c r="K477" s="114"/>
      <c r="L477" s="69">
        <f t="shared" si="208"/>
        <v>0</v>
      </c>
      <c r="M477" s="218"/>
      <c r="P477" s="34"/>
      <c r="R477" s="34"/>
    </row>
    <row r="478" spans="1:18" s="12" customFormat="1" x14ac:dyDescent="0.25">
      <c r="A478" s="276" t="s">
        <v>428</v>
      </c>
      <c r="B478" s="12" t="s">
        <v>151</v>
      </c>
      <c r="D478" s="12">
        <v>1</v>
      </c>
      <c r="E478" s="12" t="s">
        <v>15</v>
      </c>
      <c r="F478" s="55"/>
      <c r="G478" s="69">
        <f t="shared" si="206"/>
        <v>0</v>
      </c>
      <c r="H478" s="49"/>
      <c r="I478" s="69"/>
      <c r="J478" s="69">
        <f t="shared" si="207"/>
        <v>0</v>
      </c>
      <c r="K478" s="49"/>
      <c r="L478" s="69">
        <f t="shared" si="208"/>
        <v>0</v>
      </c>
      <c r="M478" s="216"/>
      <c r="N478" s="85"/>
      <c r="P478" s="34"/>
      <c r="R478" s="34"/>
    </row>
    <row r="479" spans="1:18" s="12" customFormat="1" x14ac:dyDescent="0.25">
      <c r="A479" s="276" t="s">
        <v>428</v>
      </c>
      <c r="B479" s="12" t="s">
        <v>152</v>
      </c>
      <c r="D479" s="12">
        <v>1</v>
      </c>
      <c r="E479" s="12" t="s">
        <v>15</v>
      </c>
      <c r="F479" s="55"/>
      <c r="G479" s="69">
        <f t="shared" si="206"/>
        <v>0</v>
      </c>
      <c r="H479" s="49"/>
      <c r="I479" s="69"/>
      <c r="J479" s="69">
        <f t="shared" si="207"/>
        <v>0</v>
      </c>
      <c r="K479" s="49"/>
      <c r="L479" s="69">
        <f t="shared" si="208"/>
        <v>0</v>
      </c>
      <c r="M479" s="216"/>
      <c r="N479" s="85"/>
      <c r="P479" s="34"/>
      <c r="R479" s="34"/>
    </row>
    <row r="480" spans="1:18" s="12" customFormat="1" x14ac:dyDescent="0.25">
      <c r="A480" s="238" t="s">
        <v>424</v>
      </c>
      <c r="B480" s="77" t="s">
        <v>157</v>
      </c>
      <c r="C480" s="18"/>
      <c r="D480" s="18">
        <v>1</v>
      </c>
      <c r="E480" s="12" t="s">
        <v>15</v>
      </c>
      <c r="F480" s="160"/>
      <c r="G480" s="69">
        <f t="shared" si="206"/>
        <v>0</v>
      </c>
      <c r="H480" s="84"/>
      <c r="I480" s="84"/>
      <c r="J480" s="69">
        <f t="shared" si="207"/>
        <v>0</v>
      </c>
      <c r="K480" s="84"/>
      <c r="L480" s="69">
        <f t="shared" si="208"/>
        <v>0</v>
      </c>
      <c r="M480" s="219"/>
      <c r="N480" s="34"/>
      <c r="P480" s="34"/>
      <c r="R480" s="34"/>
    </row>
    <row r="481" spans="1:18" s="12" customFormat="1" x14ac:dyDescent="0.25">
      <c r="A481" s="238" t="s">
        <v>423</v>
      </c>
      <c r="B481" s="77" t="s">
        <v>158</v>
      </c>
      <c r="C481" s="18"/>
      <c r="D481" s="18">
        <v>1</v>
      </c>
      <c r="E481" s="12" t="s">
        <v>15</v>
      </c>
      <c r="F481" s="160"/>
      <c r="G481" s="69">
        <f t="shared" si="206"/>
        <v>0</v>
      </c>
      <c r="H481" s="84"/>
      <c r="I481" s="84"/>
      <c r="J481" s="69">
        <f t="shared" si="207"/>
        <v>0</v>
      </c>
      <c r="K481" s="84"/>
      <c r="L481" s="69">
        <f t="shared" si="208"/>
        <v>0</v>
      </c>
      <c r="M481" s="219"/>
      <c r="N481" s="34"/>
      <c r="P481" s="34"/>
      <c r="R481" s="34"/>
    </row>
    <row r="482" spans="1:18" s="12" customFormat="1" x14ac:dyDescent="0.25">
      <c r="A482" s="238" t="s">
        <v>422</v>
      </c>
      <c r="B482" s="77" t="s">
        <v>159</v>
      </c>
      <c r="C482" s="18"/>
      <c r="D482" s="18">
        <v>1</v>
      </c>
      <c r="E482" s="12" t="s">
        <v>15</v>
      </c>
      <c r="F482" s="160"/>
      <c r="G482" s="69">
        <f t="shared" si="206"/>
        <v>0</v>
      </c>
      <c r="H482" s="84"/>
      <c r="I482" s="84"/>
      <c r="J482" s="69">
        <f t="shared" si="207"/>
        <v>0</v>
      </c>
      <c r="K482" s="84"/>
      <c r="L482" s="69">
        <f t="shared" si="208"/>
        <v>0</v>
      </c>
      <c r="M482" s="219"/>
      <c r="N482" s="34"/>
      <c r="P482" s="34"/>
      <c r="R482" s="34"/>
    </row>
    <row r="483" spans="1:18" s="36" customFormat="1" ht="15" customHeight="1" x14ac:dyDescent="0.25">
      <c r="A483" s="276" t="s">
        <v>417</v>
      </c>
      <c r="B483" s="77" t="s">
        <v>160</v>
      </c>
      <c r="D483" s="18">
        <v>1</v>
      </c>
      <c r="E483" s="87" t="s">
        <v>15</v>
      </c>
      <c r="F483" s="75"/>
      <c r="G483" s="57">
        <f t="shared" si="206"/>
        <v>0</v>
      </c>
      <c r="H483" s="49"/>
      <c r="I483" s="69"/>
      <c r="J483" s="57">
        <f t="shared" si="207"/>
        <v>0</v>
      </c>
      <c r="K483" s="49"/>
      <c r="L483" s="57">
        <f t="shared" si="208"/>
        <v>0</v>
      </c>
      <c r="M483" s="220"/>
      <c r="N483" s="85"/>
      <c r="P483" s="34"/>
      <c r="R483" s="34"/>
    </row>
    <row r="484" spans="1:18" s="36" customFormat="1" ht="15" customHeight="1" x14ac:dyDescent="0.25">
      <c r="A484" s="276" t="s">
        <v>418</v>
      </c>
      <c r="B484" s="77" t="s">
        <v>161</v>
      </c>
      <c r="D484" s="18">
        <v>2</v>
      </c>
      <c r="E484" s="87" t="s">
        <v>15</v>
      </c>
      <c r="F484" s="75"/>
      <c r="G484" s="57">
        <f t="shared" si="206"/>
        <v>0</v>
      </c>
      <c r="H484" s="49"/>
      <c r="I484" s="69"/>
      <c r="J484" s="57">
        <f t="shared" si="207"/>
        <v>0</v>
      </c>
      <c r="K484" s="49"/>
      <c r="L484" s="57">
        <f t="shared" si="208"/>
        <v>0</v>
      </c>
      <c r="M484" s="220"/>
      <c r="N484" s="85"/>
      <c r="P484" s="34"/>
      <c r="R484" s="34"/>
    </row>
    <row r="485" spans="1:18" s="36" customFormat="1" ht="15" customHeight="1" x14ac:dyDescent="0.25">
      <c r="A485" s="276" t="s">
        <v>419</v>
      </c>
      <c r="B485" s="77" t="s">
        <v>162</v>
      </c>
      <c r="D485" s="18">
        <v>1</v>
      </c>
      <c r="E485" s="87" t="s">
        <v>15</v>
      </c>
      <c r="F485" s="75"/>
      <c r="G485" s="57">
        <f t="shared" si="206"/>
        <v>0</v>
      </c>
      <c r="H485" s="49"/>
      <c r="I485" s="69"/>
      <c r="J485" s="57">
        <f t="shared" si="207"/>
        <v>0</v>
      </c>
      <c r="K485" s="49"/>
      <c r="L485" s="57">
        <f t="shared" si="208"/>
        <v>0</v>
      </c>
      <c r="M485" s="220"/>
      <c r="N485" s="85"/>
      <c r="P485" s="34"/>
      <c r="R485" s="34"/>
    </row>
    <row r="486" spans="1:18" s="36" customFormat="1" ht="15" customHeight="1" x14ac:dyDescent="0.25">
      <c r="A486" s="276" t="s">
        <v>419</v>
      </c>
      <c r="B486" s="77" t="s">
        <v>163</v>
      </c>
      <c r="D486" s="18">
        <v>1</v>
      </c>
      <c r="E486" s="87" t="s">
        <v>15</v>
      </c>
      <c r="F486" s="75"/>
      <c r="G486" s="57">
        <f t="shared" si="206"/>
        <v>0</v>
      </c>
      <c r="H486" s="49"/>
      <c r="I486" s="69"/>
      <c r="J486" s="57">
        <f t="shared" si="207"/>
        <v>0</v>
      </c>
      <c r="K486" s="49"/>
      <c r="L486" s="57">
        <f t="shared" si="208"/>
        <v>0</v>
      </c>
      <c r="M486" s="220"/>
      <c r="N486" s="85"/>
      <c r="P486" s="34"/>
      <c r="R486" s="34"/>
    </row>
    <row r="487" spans="1:18" s="12" customFormat="1" x14ac:dyDescent="0.25">
      <c r="A487" s="238" t="s">
        <v>420</v>
      </c>
      <c r="B487" s="12" t="s">
        <v>164</v>
      </c>
      <c r="D487" s="18">
        <v>2</v>
      </c>
      <c r="E487" s="12" t="s">
        <v>15</v>
      </c>
      <c r="F487" s="55"/>
      <c r="G487" s="69">
        <f>F487*D487</f>
        <v>0</v>
      </c>
      <c r="H487" s="49"/>
      <c r="I487" s="69"/>
      <c r="J487" s="69">
        <f>I487*D487</f>
        <v>0</v>
      </c>
      <c r="K487" s="49"/>
      <c r="L487" s="69">
        <f>SUM(G487+J487)</f>
        <v>0</v>
      </c>
      <c r="M487" s="216"/>
      <c r="N487" s="85"/>
      <c r="P487" s="34"/>
      <c r="R487" s="34"/>
    </row>
    <row r="488" spans="1:18" s="12" customFormat="1" x14ac:dyDescent="0.25">
      <c r="A488" s="238" t="s">
        <v>420</v>
      </c>
      <c r="B488" s="12" t="s">
        <v>165</v>
      </c>
      <c r="D488" s="18">
        <v>1</v>
      </c>
      <c r="E488" s="12" t="s">
        <v>15</v>
      </c>
      <c r="F488" s="55"/>
      <c r="G488" s="69">
        <f t="shared" ref="G488:G495" si="209">F488*D488</f>
        <v>0</v>
      </c>
      <c r="H488" s="49"/>
      <c r="I488" s="69"/>
      <c r="J488" s="69">
        <f t="shared" ref="J488:J495" si="210">I488*D488</f>
        <v>0</v>
      </c>
      <c r="K488" s="49"/>
      <c r="L488" s="69">
        <f t="shared" ref="L488:L495" si="211">SUM(G488+J488)</f>
        <v>0</v>
      </c>
      <c r="M488" s="216"/>
      <c r="N488" s="85"/>
      <c r="P488" s="34"/>
      <c r="R488" s="34"/>
    </row>
    <row r="489" spans="1:18" x14ac:dyDescent="0.25">
      <c r="A489" s="238" t="s">
        <v>437</v>
      </c>
      <c r="B489" s="87" t="s">
        <v>166</v>
      </c>
      <c r="D489" s="18">
        <v>1</v>
      </c>
      <c r="E489" s="87" t="s">
        <v>15</v>
      </c>
      <c r="G489" s="57">
        <f t="shared" si="209"/>
        <v>0</v>
      </c>
      <c r="I489" s="69"/>
      <c r="J489" s="57">
        <f t="shared" si="210"/>
        <v>0</v>
      </c>
      <c r="L489" s="57">
        <f t="shared" si="211"/>
        <v>0</v>
      </c>
      <c r="M489" s="223"/>
      <c r="N489" s="85"/>
      <c r="P489" s="34"/>
      <c r="R489" s="34"/>
    </row>
    <row r="490" spans="1:18" s="36" customFormat="1" ht="15" customHeight="1" x14ac:dyDescent="0.25">
      <c r="A490" s="238" t="s">
        <v>434</v>
      </c>
      <c r="B490" s="77" t="s">
        <v>168</v>
      </c>
      <c r="D490" s="18">
        <v>1</v>
      </c>
      <c r="E490" s="87" t="s">
        <v>15</v>
      </c>
      <c r="F490" s="75"/>
      <c r="G490" s="57">
        <f t="shared" si="209"/>
        <v>0</v>
      </c>
      <c r="H490" s="49"/>
      <c r="I490" s="69"/>
      <c r="J490" s="57">
        <f t="shared" si="210"/>
        <v>0</v>
      </c>
      <c r="K490" s="49"/>
      <c r="L490" s="57">
        <f t="shared" si="211"/>
        <v>0</v>
      </c>
      <c r="M490" s="220"/>
      <c r="N490" s="85"/>
      <c r="P490" s="34"/>
      <c r="R490" s="34"/>
    </row>
    <row r="491" spans="1:18" s="36" customFormat="1" ht="15" customHeight="1" x14ac:dyDescent="0.25">
      <c r="A491" s="276" t="s">
        <v>346</v>
      </c>
      <c r="B491" s="77" t="s">
        <v>167</v>
      </c>
      <c r="D491" s="18">
        <v>1</v>
      </c>
      <c r="E491" s="87" t="s">
        <v>15</v>
      </c>
      <c r="F491" s="75"/>
      <c r="G491" s="57">
        <f t="shared" si="209"/>
        <v>0</v>
      </c>
      <c r="H491" s="57"/>
      <c r="I491" s="69"/>
      <c r="J491" s="57">
        <f t="shared" si="210"/>
        <v>0</v>
      </c>
      <c r="K491" s="57"/>
      <c r="L491" s="57">
        <f t="shared" si="211"/>
        <v>0</v>
      </c>
      <c r="M491" s="220"/>
      <c r="P491" s="34"/>
      <c r="R491" s="34"/>
    </row>
    <row r="492" spans="1:18" s="12" customFormat="1" x14ac:dyDescent="0.25">
      <c r="A492" s="259" t="s">
        <v>439</v>
      </c>
      <c r="B492" s="12" t="s">
        <v>21</v>
      </c>
      <c r="D492" s="18">
        <v>1</v>
      </c>
      <c r="E492" s="12" t="s">
        <v>15</v>
      </c>
      <c r="F492" s="55"/>
      <c r="G492" s="69">
        <f t="shared" si="209"/>
        <v>0</v>
      </c>
      <c r="H492" s="49"/>
      <c r="I492" s="69"/>
      <c r="J492" s="69">
        <f t="shared" si="210"/>
        <v>0</v>
      </c>
      <c r="K492" s="49"/>
      <c r="L492" s="57">
        <f t="shared" si="211"/>
        <v>0</v>
      </c>
      <c r="M492" s="216"/>
      <c r="N492" s="85"/>
      <c r="P492" s="34"/>
      <c r="R492" s="34"/>
    </row>
    <row r="493" spans="1:18" s="12" customFormat="1" x14ac:dyDescent="0.25">
      <c r="A493" s="259"/>
      <c r="B493" s="12" t="s">
        <v>48</v>
      </c>
      <c r="D493" s="18">
        <v>1</v>
      </c>
      <c r="E493" s="12" t="s">
        <v>14</v>
      </c>
      <c r="F493" s="55"/>
      <c r="G493" s="69">
        <f t="shared" si="209"/>
        <v>0</v>
      </c>
      <c r="H493" s="49"/>
      <c r="I493" s="69"/>
      <c r="J493" s="69">
        <f t="shared" si="210"/>
        <v>0</v>
      </c>
      <c r="K493" s="49"/>
      <c r="L493" s="69">
        <f t="shared" si="211"/>
        <v>0</v>
      </c>
      <c r="M493" s="216"/>
      <c r="N493" s="85"/>
      <c r="P493" s="34"/>
      <c r="R493" s="34"/>
    </row>
    <row r="494" spans="1:18" x14ac:dyDescent="0.25">
      <c r="B494" s="12" t="s">
        <v>175</v>
      </c>
      <c r="D494" s="18">
        <v>1</v>
      </c>
      <c r="E494" s="87" t="s">
        <v>15</v>
      </c>
      <c r="F494" s="55"/>
      <c r="G494" s="57">
        <f t="shared" si="209"/>
        <v>0</v>
      </c>
      <c r="H494" s="49"/>
      <c r="I494" s="69"/>
      <c r="J494" s="57">
        <f t="shared" si="210"/>
        <v>0</v>
      </c>
      <c r="K494" s="49"/>
      <c r="L494" s="57">
        <f t="shared" si="211"/>
        <v>0</v>
      </c>
      <c r="M494" s="224"/>
      <c r="N494" s="85"/>
      <c r="P494" s="34"/>
      <c r="R494" s="34"/>
    </row>
    <row r="495" spans="1:18" x14ac:dyDescent="0.25">
      <c r="B495" s="87" t="s">
        <v>47</v>
      </c>
      <c r="D495" s="18">
        <v>1</v>
      </c>
      <c r="E495" s="87" t="s">
        <v>14</v>
      </c>
      <c r="F495" s="55"/>
      <c r="G495" s="69">
        <f t="shared" si="209"/>
        <v>0</v>
      </c>
      <c r="H495" s="49"/>
      <c r="I495" s="69"/>
      <c r="J495" s="57">
        <f t="shared" si="210"/>
        <v>0</v>
      </c>
      <c r="K495" s="49"/>
      <c r="L495" s="57">
        <f t="shared" si="211"/>
        <v>0</v>
      </c>
      <c r="M495" s="224"/>
      <c r="N495" s="85"/>
      <c r="P495" s="34"/>
      <c r="R495" s="34"/>
    </row>
    <row r="496" spans="1:18" s="12" customFormat="1" x14ac:dyDescent="0.25">
      <c r="A496" s="259"/>
      <c r="B496" s="12" t="s">
        <v>49</v>
      </c>
      <c r="D496" s="12">
        <v>3</v>
      </c>
      <c r="E496" s="12" t="s">
        <v>31</v>
      </c>
      <c r="F496" s="55"/>
      <c r="G496" s="69"/>
      <c r="H496" s="49"/>
      <c r="J496" s="69">
        <f>SUM(J468:J495)</f>
        <v>0</v>
      </c>
      <c r="K496" s="49"/>
      <c r="L496" s="69">
        <f>J496/100*D496</f>
        <v>0</v>
      </c>
      <c r="M496" s="216"/>
      <c r="N496" s="85"/>
      <c r="P496" s="34"/>
      <c r="R496" s="34"/>
    </row>
    <row r="497" spans="1:18" s="12" customFormat="1" x14ac:dyDescent="0.25">
      <c r="A497" s="259"/>
      <c r="F497" s="55"/>
      <c r="G497" s="69"/>
      <c r="H497" s="49"/>
      <c r="J497" s="69"/>
      <c r="K497" s="49"/>
      <c r="L497" s="69"/>
      <c r="M497" s="216"/>
      <c r="N497" s="85"/>
      <c r="P497" s="34"/>
      <c r="R497" s="34"/>
    </row>
    <row r="498" spans="1:18" x14ac:dyDescent="0.25">
      <c r="B498" s="159" t="s">
        <v>176</v>
      </c>
      <c r="G498" s="80"/>
      <c r="J498" s="80"/>
      <c r="P498" s="34"/>
      <c r="R498" s="34"/>
    </row>
    <row r="499" spans="1:18" s="12" customFormat="1" x14ac:dyDescent="0.25">
      <c r="A499" s="237" t="s">
        <v>315</v>
      </c>
      <c r="B499" s="76" t="s">
        <v>451</v>
      </c>
      <c r="C499" s="18"/>
      <c r="D499" s="18">
        <v>1</v>
      </c>
      <c r="E499" s="12" t="s">
        <v>15</v>
      </c>
      <c r="F499" s="55"/>
      <c r="G499" s="69">
        <f t="shared" ref="G499:G534" si="212">F499*D499</f>
        <v>0</v>
      </c>
      <c r="H499" s="114"/>
      <c r="I499" s="69"/>
      <c r="J499" s="69">
        <f t="shared" ref="J499:J534" si="213">I499*D499</f>
        <v>0</v>
      </c>
      <c r="K499" s="114"/>
      <c r="L499" s="69">
        <f t="shared" ref="L499:L503" si="214">SUM(G499+J499)</f>
        <v>0</v>
      </c>
      <c r="M499" s="218"/>
      <c r="P499" s="34"/>
      <c r="R499" s="34"/>
    </row>
    <row r="500" spans="1:18" s="12" customFormat="1" x14ac:dyDescent="0.25">
      <c r="A500" s="259"/>
      <c r="B500" s="77" t="s">
        <v>147</v>
      </c>
      <c r="C500" s="18"/>
      <c r="D500" s="18">
        <v>5</v>
      </c>
      <c r="E500" s="12" t="s">
        <v>16</v>
      </c>
      <c r="F500" s="55"/>
      <c r="G500" s="69">
        <f t="shared" si="212"/>
        <v>0</v>
      </c>
      <c r="H500" s="114"/>
      <c r="I500" s="69"/>
      <c r="J500" s="69">
        <f t="shared" si="213"/>
        <v>0</v>
      </c>
      <c r="K500" s="114"/>
      <c r="L500" s="69">
        <f t="shared" si="214"/>
        <v>0</v>
      </c>
      <c r="M500" s="218"/>
      <c r="P500" s="34"/>
      <c r="R500" s="34"/>
    </row>
    <row r="501" spans="1:18" s="12" customFormat="1" x14ac:dyDescent="0.25">
      <c r="A501" s="259"/>
      <c r="B501" s="77" t="s">
        <v>46</v>
      </c>
      <c r="C501" s="18"/>
      <c r="D501" s="18">
        <v>10</v>
      </c>
      <c r="E501" s="12" t="s">
        <v>15</v>
      </c>
      <c r="F501" s="55"/>
      <c r="G501" s="69">
        <f t="shared" si="212"/>
        <v>0</v>
      </c>
      <c r="H501" s="84"/>
      <c r="I501" s="69"/>
      <c r="J501" s="69">
        <f t="shared" si="213"/>
        <v>0</v>
      </c>
      <c r="K501" s="84"/>
      <c r="L501" s="69">
        <f t="shared" si="214"/>
        <v>0</v>
      </c>
      <c r="M501" s="219"/>
      <c r="N501" s="85"/>
      <c r="P501" s="34"/>
      <c r="R501" s="34"/>
    </row>
    <row r="502" spans="1:18" s="12" customFormat="1" x14ac:dyDescent="0.25">
      <c r="A502" s="238" t="s">
        <v>423</v>
      </c>
      <c r="B502" s="77" t="s">
        <v>158</v>
      </c>
      <c r="C502" s="18"/>
      <c r="D502" s="18">
        <v>1</v>
      </c>
      <c r="E502" s="12" t="s">
        <v>15</v>
      </c>
      <c r="F502" s="160"/>
      <c r="G502" s="69">
        <f t="shared" si="212"/>
        <v>0</v>
      </c>
      <c r="H502" s="84"/>
      <c r="I502" s="84"/>
      <c r="J502" s="69">
        <f t="shared" si="213"/>
        <v>0</v>
      </c>
      <c r="K502" s="84"/>
      <c r="L502" s="69">
        <f t="shared" si="214"/>
        <v>0</v>
      </c>
      <c r="M502" s="219"/>
      <c r="N502" s="34"/>
      <c r="P502" s="34"/>
      <c r="R502" s="34"/>
    </row>
    <row r="503" spans="1:18" s="12" customFormat="1" x14ac:dyDescent="0.25">
      <c r="A503" s="238" t="s">
        <v>422</v>
      </c>
      <c r="B503" s="77" t="s">
        <v>159</v>
      </c>
      <c r="C503" s="18"/>
      <c r="D503" s="18">
        <v>1</v>
      </c>
      <c r="E503" s="12" t="s">
        <v>15</v>
      </c>
      <c r="F503" s="160"/>
      <c r="G503" s="69">
        <f t="shared" si="212"/>
        <v>0</v>
      </c>
      <c r="H503" s="84"/>
      <c r="I503" s="84"/>
      <c r="J503" s="69">
        <f t="shared" si="213"/>
        <v>0</v>
      </c>
      <c r="K503" s="84"/>
      <c r="L503" s="69">
        <f t="shared" si="214"/>
        <v>0</v>
      </c>
      <c r="M503" s="219"/>
      <c r="N503" s="34"/>
      <c r="P503" s="34"/>
      <c r="R503" s="34"/>
    </row>
    <row r="504" spans="1:18" s="12" customFormat="1" x14ac:dyDescent="0.25">
      <c r="A504" s="238" t="s">
        <v>420</v>
      </c>
      <c r="B504" s="12" t="s">
        <v>181</v>
      </c>
      <c r="D504" s="18">
        <v>1</v>
      </c>
      <c r="E504" s="12" t="s">
        <v>15</v>
      </c>
      <c r="F504" s="55"/>
      <c r="G504" s="69">
        <f t="shared" si="212"/>
        <v>0</v>
      </c>
      <c r="H504" s="49"/>
      <c r="I504" s="160"/>
      <c r="J504" s="69">
        <f t="shared" si="213"/>
        <v>0</v>
      </c>
      <c r="K504" s="49"/>
      <c r="L504" s="69">
        <f t="shared" ref="L504:L520" si="215">SUM(G504+J504)</f>
        <v>0</v>
      </c>
      <c r="M504" s="226"/>
      <c r="N504" s="85"/>
      <c r="P504" s="34"/>
      <c r="R504" s="34"/>
    </row>
    <row r="505" spans="1:18" s="12" customFormat="1" x14ac:dyDescent="0.25">
      <c r="A505" s="238" t="s">
        <v>420</v>
      </c>
      <c r="B505" s="12" t="s">
        <v>257</v>
      </c>
      <c r="D505" s="18">
        <v>1</v>
      </c>
      <c r="E505" s="12" t="s">
        <v>15</v>
      </c>
      <c r="F505" s="55"/>
      <c r="G505" s="69">
        <f t="shared" ref="G505" si="216">F505*D505</f>
        <v>0</v>
      </c>
      <c r="H505" s="49"/>
      <c r="I505" s="160"/>
      <c r="J505" s="69">
        <f t="shared" ref="J505" si="217">I505*D505</f>
        <v>0</v>
      </c>
      <c r="K505" s="49"/>
      <c r="L505" s="69">
        <f t="shared" ref="L505" si="218">SUM(G505+J505)</f>
        <v>0</v>
      </c>
      <c r="M505" s="226"/>
      <c r="N505" s="85"/>
      <c r="P505" s="34"/>
      <c r="R505" s="34"/>
    </row>
    <row r="506" spans="1:18" s="12" customFormat="1" x14ac:dyDescent="0.25">
      <c r="A506" s="238" t="s">
        <v>420</v>
      </c>
      <c r="B506" s="12" t="s">
        <v>184</v>
      </c>
      <c r="D506" s="18">
        <v>19</v>
      </c>
      <c r="E506" s="12" t="s">
        <v>15</v>
      </c>
      <c r="F506" s="55"/>
      <c r="G506" s="69">
        <f t="shared" si="212"/>
        <v>0</v>
      </c>
      <c r="H506" s="49"/>
      <c r="I506" s="160"/>
      <c r="J506" s="69">
        <f t="shared" si="213"/>
        <v>0</v>
      </c>
      <c r="K506" s="49"/>
      <c r="L506" s="69">
        <f t="shared" si="215"/>
        <v>0</v>
      </c>
      <c r="M506" s="226"/>
      <c r="N506" s="85"/>
      <c r="P506" s="34"/>
      <c r="R506" s="34"/>
    </row>
    <row r="507" spans="1:18" x14ac:dyDescent="0.25">
      <c r="A507" s="238" t="s">
        <v>420</v>
      </c>
      <c r="B507" s="87" t="s">
        <v>185</v>
      </c>
      <c r="D507" s="18">
        <v>6</v>
      </c>
      <c r="E507" s="87" t="s">
        <v>15</v>
      </c>
      <c r="F507" s="55"/>
      <c r="G507" s="57">
        <f t="shared" si="212"/>
        <v>0</v>
      </c>
      <c r="I507" s="160"/>
      <c r="J507" s="57">
        <f t="shared" si="213"/>
        <v>0</v>
      </c>
      <c r="L507" s="57">
        <f t="shared" si="215"/>
        <v>0</v>
      </c>
      <c r="M507" s="225"/>
      <c r="N507" s="85"/>
      <c r="P507" s="34"/>
      <c r="R507" s="34"/>
    </row>
    <row r="508" spans="1:18" x14ac:dyDescent="0.25">
      <c r="A508" s="275" t="s">
        <v>436</v>
      </c>
      <c r="B508" s="87" t="s">
        <v>186</v>
      </c>
      <c r="D508" s="12">
        <v>1</v>
      </c>
      <c r="E508" s="87" t="s">
        <v>15</v>
      </c>
      <c r="G508" s="57">
        <f t="shared" si="212"/>
        <v>0</v>
      </c>
      <c r="I508" s="160"/>
      <c r="J508" s="57">
        <f t="shared" si="213"/>
        <v>0</v>
      </c>
      <c r="L508" s="57">
        <f t="shared" si="215"/>
        <v>0</v>
      </c>
      <c r="M508" s="225"/>
      <c r="N508" s="85"/>
      <c r="P508" s="34"/>
      <c r="R508" s="34"/>
    </row>
    <row r="509" spans="1:18" x14ac:dyDescent="0.25">
      <c r="A509" s="275" t="s">
        <v>436</v>
      </c>
      <c r="B509" s="87" t="s">
        <v>258</v>
      </c>
      <c r="D509" s="12">
        <v>1</v>
      </c>
      <c r="E509" s="87" t="s">
        <v>15</v>
      </c>
      <c r="G509" s="57">
        <f t="shared" ref="G509" si="219">F509*D509</f>
        <v>0</v>
      </c>
      <c r="I509" s="160"/>
      <c r="J509" s="57">
        <f t="shared" ref="J509" si="220">I509*D509</f>
        <v>0</v>
      </c>
      <c r="L509" s="57">
        <f t="shared" ref="L509" si="221">SUM(G509+J509)</f>
        <v>0</v>
      </c>
      <c r="M509" s="225"/>
      <c r="N509" s="85"/>
      <c r="P509" s="34"/>
      <c r="R509" s="34"/>
    </row>
    <row r="510" spans="1:18" x14ac:dyDescent="0.25">
      <c r="A510" s="275" t="s">
        <v>436</v>
      </c>
      <c r="B510" s="87" t="s">
        <v>188</v>
      </c>
      <c r="D510" s="12">
        <v>1</v>
      </c>
      <c r="E510" s="87" t="s">
        <v>15</v>
      </c>
      <c r="G510" s="57">
        <f t="shared" si="212"/>
        <v>0</v>
      </c>
      <c r="I510" s="160"/>
      <c r="J510" s="57">
        <f t="shared" si="213"/>
        <v>0</v>
      </c>
      <c r="L510" s="57">
        <f t="shared" si="215"/>
        <v>0</v>
      </c>
      <c r="M510" s="225"/>
      <c r="N510" s="85"/>
      <c r="P510" s="34"/>
      <c r="R510" s="34"/>
    </row>
    <row r="511" spans="1:18" s="36" customFormat="1" ht="15" customHeight="1" x14ac:dyDescent="0.25">
      <c r="A511" s="275" t="s">
        <v>436</v>
      </c>
      <c r="B511" s="77" t="s">
        <v>191</v>
      </c>
      <c r="D511" s="12">
        <v>1</v>
      </c>
      <c r="E511" s="87" t="s">
        <v>15</v>
      </c>
      <c r="F511" s="75"/>
      <c r="G511" s="57">
        <f t="shared" si="212"/>
        <v>0</v>
      </c>
      <c r="H511" s="49"/>
      <c r="I511" s="160"/>
      <c r="J511" s="57">
        <f t="shared" si="213"/>
        <v>0</v>
      </c>
      <c r="K511" s="49"/>
      <c r="L511" s="57">
        <f t="shared" si="215"/>
        <v>0</v>
      </c>
      <c r="M511" s="227"/>
      <c r="N511" s="85"/>
      <c r="P511" s="34"/>
      <c r="R511" s="34"/>
    </row>
    <row r="512" spans="1:18" s="36" customFormat="1" ht="15" customHeight="1" x14ac:dyDescent="0.25">
      <c r="A512" s="275" t="s">
        <v>436</v>
      </c>
      <c r="B512" s="77" t="s">
        <v>247</v>
      </c>
      <c r="D512" s="12">
        <v>1</v>
      </c>
      <c r="E512" s="87" t="s">
        <v>15</v>
      </c>
      <c r="F512" s="75"/>
      <c r="G512" s="57">
        <f t="shared" si="212"/>
        <v>0</v>
      </c>
      <c r="H512" s="49"/>
      <c r="I512" s="160"/>
      <c r="J512" s="57">
        <f t="shared" si="213"/>
        <v>0</v>
      </c>
      <c r="K512" s="49"/>
      <c r="L512" s="57">
        <f t="shared" si="215"/>
        <v>0</v>
      </c>
      <c r="M512" s="227"/>
      <c r="N512" s="85"/>
      <c r="P512" s="34"/>
      <c r="R512" s="34"/>
    </row>
    <row r="513" spans="1:18" s="36" customFormat="1" ht="15" customHeight="1" x14ac:dyDescent="0.25">
      <c r="A513" s="275" t="s">
        <v>436</v>
      </c>
      <c r="B513" s="77" t="s">
        <v>192</v>
      </c>
      <c r="D513" s="12">
        <v>1</v>
      </c>
      <c r="E513" s="87" t="s">
        <v>15</v>
      </c>
      <c r="F513" s="75"/>
      <c r="G513" s="57">
        <f t="shared" si="212"/>
        <v>0</v>
      </c>
      <c r="H513" s="49"/>
      <c r="I513" s="160"/>
      <c r="J513" s="57">
        <f t="shared" si="213"/>
        <v>0</v>
      </c>
      <c r="K513" s="49"/>
      <c r="L513" s="57">
        <f t="shared" si="215"/>
        <v>0</v>
      </c>
      <c r="M513" s="227"/>
      <c r="N513" s="85"/>
      <c r="P513" s="34"/>
      <c r="R513" s="34"/>
    </row>
    <row r="514" spans="1:18" x14ac:dyDescent="0.25">
      <c r="A514" s="275" t="s">
        <v>436</v>
      </c>
      <c r="B514" s="87" t="s">
        <v>246</v>
      </c>
      <c r="D514" s="12">
        <v>11</v>
      </c>
      <c r="E514" s="87" t="s">
        <v>15</v>
      </c>
      <c r="G514" s="57">
        <f t="shared" si="212"/>
        <v>0</v>
      </c>
      <c r="I514" s="160"/>
      <c r="J514" s="57">
        <f t="shared" si="213"/>
        <v>0</v>
      </c>
      <c r="L514" s="57">
        <f t="shared" si="215"/>
        <v>0</v>
      </c>
      <c r="M514" s="225"/>
      <c r="N514" s="85"/>
      <c r="P514" s="34"/>
      <c r="R514" s="34"/>
    </row>
    <row r="515" spans="1:18" x14ac:dyDescent="0.25">
      <c r="A515" s="275" t="s">
        <v>436</v>
      </c>
      <c r="B515" s="87" t="s">
        <v>245</v>
      </c>
      <c r="D515" s="12">
        <v>6</v>
      </c>
      <c r="E515" s="87" t="s">
        <v>15</v>
      </c>
      <c r="G515" s="57">
        <f t="shared" si="212"/>
        <v>0</v>
      </c>
      <c r="I515" s="160"/>
      <c r="J515" s="57">
        <f t="shared" si="213"/>
        <v>0</v>
      </c>
      <c r="L515" s="57">
        <f t="shared" si="215"/>
        <v>0</v>
      </c>
      <c r="M515" s="225"/>
      <c r="N515" s="85"/>
      <c r="P515" s="34"/>
      <c r="R515" s="34"/>
    </row>
    <row r="516" spans="1:18" x14ac:dyDescent="0.25">
      <c r="A516" s="275" t="s">
        <v>436</v>
      </c>
      <c r="B516" s="87" t="s">
        <v>196</v>
      </c>
      <c r="D516" s="12">
        <v>6</v>
      </c>
      <c r="E516" s="87" t="s">
        <v>15</v>
      </c>
      <c r="G516" s="57">
        <f t="shared" si="212"/>
        <v>0</v>
      </c>
      <c r="I516" s="160"/>
      <c r="J516" s="57">
        <f t="shared" si="213"/>
        <v>0</v>
      </c>
      <c r="L516" s="57">
        <f t="shared" si="215"/>
        <v>0</v>
      </c>
      <c r="M516" s="225"/>
      <c r="N516" s="85"/>
      <c r="P516" s="34"/>
      <c r="R516" s="34"/>
    </row>
    <row r="517" spans="1:18" x14ac:dyDescent="0.25">
      <c r="A517" s="238" t="s">
        <v>437</v>
      </c>
      <c r="B517" s="87" t="s">
        <v>197</v>
      </c>
      <c r="D517" s="12">
        <v>1</v>
      </c>
      <c r="E517" s="87" t="s">
        <v>15</v>
      </c>
      <c r="G517" s="57">
        <f t="shared" si="212"/>
        <v>0</v>
      </c>
      <c r="I517" s="160"/>
      <c r="J517" s="57">
        <f t="shared" si="213"/>
        <v>0</v>
      </c>
      <c r="L517" s="57">
        <f t="shared" si="215"/>
        <v>0</v>
      </c>
      <c r="M517" s="225"/>
      <c r="N517" s="85"/>
      <c r="P517" s="34"/>
      <c r="R517" s="34"/>
    </row>
    <row r="518" spans="1:18" x14ac:dyDescent="0.25">
      <c r="A518" s="238" t="s">
        <v>437</v>
      </c>
      <c r="B518" s="87" t="s">
        <v>198</v>
      </c>
      <c r="D518" s="12">
        <v>1</v>
      </c>
      <c r="E518" s="87" t="s">
        <v>15</v>
      </c>
      <c r="G518" s="57">
        <f t="shared" si="212"/>
        <v>0</v>
      </c>
      <c r="I518" s="160"/>
      <c r="J518" s="57">
        <f t="shared" si="213"/>
        <v>0</v>
      </c>
      <c r="L518" s="57">
        <f t="shared" si="215"/>
        <v>0</v>
      </c>
      <c r="M518" s="225"/>
      <c r="N518" s="85"/>
      <c r="P518" s="34"/>
      <c r="R518" s="34"/>
    </row>
    <row r="519" spans="1:18" x14ac:dyDescent="0.25">
      <c r="A519" s="259" t="s">
        <v>435</v>
      </c>
      <c r="B519" s="12" t="s">
        <v>204</v>
      </c>
      <c r="D519" s="12">
        <v>1</v>
      </c>
      <c r="E519" s="87" t="s">
        <v>15</v>
      </c>
      <c r="F519" s="55"/>
      <c r="G519" s="57">
        <f>F519*D519</f>
        <v>0</v>
      </c>
      <c r="H519" s="48"/>
      <c r="I519" s="69"/>
      <c r="J519" s="57">
        <f>I519*D519</f>
        <v>0</v>
      </c>
      <c r="K519" s="48"/>
      <c r="L519" s="165">
        <f>SUM(G519+J519)</f>
        <v>0</v>
      </c>
      <c r="M519" s="224"/>
      <c r="P519" s="34"/>
      <c r="R519" s="34"/>
    </row>
    <row r="520" spans="1:18" s="36" customFormat="1" ht="15" customHeight="1" x14ac:dyDescent="0.25">
      <c r="A520" s="259" t="s">
        <v>434</v>
      </c>
      <c r="B520" s="77" t="s">
        <v>153</v>
      </c>
      <c r="D520" s="12">
        <v>1</v>
      </c>
      <c r="E520" s="87" t="s">
        <v>15</v>
      </c>
      <c r="F520" s="75"/>
      <c r="G520" s="57">
        <f t="shared" si="212"/>
        <v>0</v>
      </c>
      <c r="H520" s="49"/>
      <c r="I520" s="160"/>
      <c r="J520" s="57">
        <f t="shared" si="213"/>
        <v>0</v>
      </c>
      <c r="K520" s="49"/>
      <c r="L520" s="57">
        <f t="shared" si="215"/>
        <v>0</v>
      </c>
      <c r="M520" s="227"/>
      <c r="N520" s="85"/>
      <c r="P520" s="34"/>
      <c r="R520" s="34"/>
    </row>
    <row r="521" spans="1:18" s="36" customFormat="1" ht="15" customHeight="1" x14ac:dyDescent="0.25">
      <c r="A521" s="259" t="s">
        <v>421</v>
      </c>
      <c r="B521" s="77" t="s">
        <v>71</v>
      </c>
      <c r="D521" s="12">
        <v>3</v>
      </c>
      <c r="E521" s="87" t="s">
        <v>15</v>
      </c>
      <c r="F521" s="75"/>
      <c r="G521" s="57">
        <f t="shared" si="212"/>
        <v>0</v>
      </c>
      <c r="H521" s="49"/>
      <c r="I521" s="160"/>
      <c r="J521" s="57">
        <f t="shared" si="213"/>
        <v>0</v>
      </c>
      <c r="K521" s="49"/>
      <c r="L521" s="57">
        <f>SUM(G521+J521)</f>
        <v>0</v>
      </c>
      <c r="M521" s="227"/>
      <c r="N521" s="85"/>
      <c r="P521" s="34"/>
      <c r="R521" s="34"/>
    </row>
    <row r="522" spans="1:18" x14ac:dyDescent="0.25">
      <c r="A522" s="237" t="s">
        <v>332</v>
      </c>
      <c r="B522" s="12" t="s">
        <v>40</v>
      </c>
      <c r="D522" s="12">
        <v>36</v>
      </c>
      <c r="E522" s="87" t="s">
        <v>15</v>
      </c>
      <c r="F522" s="55"/>
      <c r="G522" s="57">
        <f t="shared" si="212"/>
        <v>0</v>
      </c>
      <c r="H522" s="49"/>
      <c r="I522" s="69"/>
      <c r="J522" s="57">
        <f t="shared" si="213"/>
        <v>0</v>
      </c>
      <c r="K522" s="49"/>
      <c r="L522" s="57">
        <f>SUM(G522+J522)</f>
        <v>0</v>
      </c>
      <c r="M522" s="224"/>
      <c r="N522" s="85"/>
      <c r="P522" s="34"/>
      <c r="R522" s="34"/>
    </row>
    <row r="523" spans="1:18" x14ac:dyDescent="0.25">
      <c r="A523" s="237" t="s">
        <v>440</v>
      </c>
      <c r="B523" s="12" t="s">
        <v>156</v>
      </c>
      <c r="D523" s="12">
        <v>45</v>
      </c>
      <c r="E523" s="87" t="s">
        <v>15</v>
      </c>
      <c r="F523" s="55"/>
      <c r="G523" s="57">
        <f t="shared" si="212"/>
        <v>0</v>
      </c>
      <c r="H523" s="49"/>
      <c r="I523" s="69"/>
      <c r="J523" s="57">
        <f t="shared" si="213"/>
        <v>0</v>
      </c>
      <c r="K523" s="49"/>
      <c r="L523" s="57">
        <f>SUM(G523+J523)</f>
        <v>0</v>
      </c>
      <c r="M523" s="224"/>
      <c r="N523" s="85"/>
      <c r="P523" s="34"/>
      <c r="R523" s="34"/>
    </row>
    <row r="524" spans="1:18" x14ac:dyDescent="0.25">
      <c r="A524" s="237" t="s">
        <v>441</v>
      </c>
      <c r="B524" s="12" t="s">
        <v>67</v>
      </c>
      <c r="D524" s="12">
        <v>21</v>
      </c>
      <c r="E524" s="87" t="s">
        <v>15</v>
      </c>
      <c r="F524" s="55"/>
      <c r="G524" s="57">
        <f t="shared" si="212"/>
        <v>0</v>
      </c>
      <c r="H524" s="49"/>
      <c r="I524" s="69"/>
      <c r="J524" s="57">
        <f t="shared" si="213"/>
        <v>0</v>
      </c>
      <c r="K524" s="49"/>
      <c r="L524" s="57">
        <f>SUM(G524+J524)</f>
        <v>0</v>
      </c>
      <c r="M524" s="224"/>
      <c r="N524" s="85"/>
      <c r="P524" s="34"/>
      <c r="R524" s="34"/>
    </row>
    <row r="525" spans="1:18" x14ac:dyDescent="0.25">
      <c r="A525" s="237" t="s">
        <v>442</v>
      </c>
      <c r="B525" s="12" t="s">
        <v>177</v>
      </c>
      <c r="D525" s="12">
        <v>18</v>
      </c>
      <c r="E525" s="87" t="s">
        <v>15</v>
      </c>
      <c r="F525" s="55"/>
      <c r="G525" s="57">
        <f t="shared" si="212"/>
        <v>0</v>
      </c>
      <c r="H525" s="49"/>
      <c r="I525" s="69"/>
      <c r="J525" s="57">
        <f t="shared" si="213"/>
        <v>0</v>
      </c>
      <c r="K525" s="49"/>
      <c r="L525" s="57">
        <f>SUM(G525+J525)</f>
        <v>0</v>
      </c>
      <c r="M525" s="224"/>
      <c r="N525" s="85"/>
      <c r="P525" s="34"/>
      <c r="R525" s="34"/>
    </row>
    <row r="526" spans="1:18" x14ac:dyDescent="0.25">
      <c r="A526" s="237" t="s">
        <v>438</v>
      </c>
      <c r="B526" s="12" t="s">
        <v>169</v>
      </c>
      <c r="D526" s="12">
        <v>30</v>
      </c>
      <c r="E526" s="87" t="s">
        <v>15</v>
      </c>
      <c r="G526" s="57">
        <f t="shared" si="212"/>
        <v>0</v>
      </c>
      <c r="H526" s="49"/>
      <c r="I526" s="69"/>
      <c r="J526" s="57">
        <f t="shared" si="213"/>
        <v>0</v>
      </c>
      <c r="K526" s="49"/>
      <c r="L526" s="57">
        <f t="shared" ref="L526:L534" si="222">SUM(G526+J526)</f>
        <v>0</v>
      </c>
      <c r="M526" s="224"/>
      <c r="N526" s="85"/>
      <c r="P526" s="34"/>
      <c r="R526" s="34"/>
    </row>
    <row r="527" spans="1:18" x14ac:dyDescent="0.25">
      <c r="A527" s="237" t="s">
        <v>438</v>
      </c>
      <c r="B527" s="12" t="s">
        <v>170</v>
      </c>
      <c r="D527" s="12">
        <v>6</v>
      </c>
      <c r="E527" s="87" t="s">
        <v>15</v>
      </c>
      <c r="G527" s="57">
        <f t="shared" si="212"/>
        <v>0</v>
      </c>
      <c r="H527" s="49"/>
      <c r="I527" s="69"/>
      <c r="J527" s="57">
        <f t="shared" si="213"/>
        <v>0</v>
      </c>
      <c r="K527" s="49"/>
      <c r="L527" s="57">
        <f t="shared" si="222"/>
        <v>0</v>
      </c>
      <c r="M527" s="224"/>
      <c r="N527" s="85"/>
      <c r="P527" s="34"/>
      <c r="R527" s="34"/>
    </row>
    <row r="528" spans="1:18" x14ac:dyDescent="0.25">
      <c r="A528" s="237" t="s">
        <v>438</v>
      </c>
      <c r="B528" s="12" t="s">
        <v>171</v>
      </c>
      <c r="D528" s="12">
        <v>15</v>
      </c>
      <c r="E528" s="87" t="s">
        <v>15</v>
      </c>
      <c r="G528" s="57">
        <f t="shared" si="212"/>
        <v>0</v>
      </c>
      <c r="H528" s="49"/>
      <c r="I528" s="69"/>
      <c r="J528" s="57">
        <f t="shared" si="213"/>
        <v>0</v>
      </c>
      <c r="K528" s="49"/>
      <c r="L528" s="57">
        <f t="shared" si="222"/>
        <v>0</v>
      </c>
      <c r="M528" s="224"/>
      <c r="N528" s="85"/>
      <c r="P528" s="34"/>
      <c r="R528" s="34"/>
    </row>
    <row r="529" spans="1:18" x14ac:dyDescent="0.25">
      <c r="A529" s="237" t="s">
        <v>438</v>
      </c>
      <c r="B529" s="12" t="s">
        <v>172</v>
      </c>
      <c r="D529" s="12">
        <v>7</v>
      </c>
      <c r="E529" s="87" t="s">
        <v>15</v>
      </c>
      <c r="G529" s="57">
        <f t="shared" si="212"/>
        <v>0</v>
      </c>
      <c r="H529" s="49"/>
      <c r="I529" s="69"/>
      <c r="J529" s="57">
        <f t="shared" si="213"/>
        <v>0</v>
      </c>
      <c r="K529" s="49"/>
      <c r="L529" s="57">
        <f t="shared" si="222"/>
        <v>0</v>
      </c>
      <c r="M529" s="224"/>
      <c r="N529" s="85"/>
      <c r="P529" s="34"/>
      <c r="R529" s="34"/>
    </row>
    <row r="530" spans="1:18" x14ac:dyDescent="0.25">
      <c r="A530" s="237" t="s">
        <v>438</v>
      </c>
      <c r="B530" s="12" t="s">
        <v>173</v>
      </c>
      <c r="D530" s="12">
        <v>6</v>
      </c>
      <c r="E530" s="87" t="s">
        <v>15</v>
      </c>
      <c r="G530" s="57">
        <f t="shared" si="212"/>
        <v>0</v>
      </c>
      <c r="H530" s="49"/>
      <c r="I530" s="69"/>
      <c r="J530" s="57">
        <f t="shared" si="213"/>
        <v>0</v>
      </c>
      <c r="K530" s="49"/>
      <c r="L530" s="57">
        <f t="shared" si="222"/>
        <v>0</v>
      </c>
      <c r="M530" s="224"/>
      <c r="N530" s="85"/>
      <c r="P530" s="34"/>
      <c r="R530" s="34"/>
    </row>
    <row r="531" spans="1:18" x14ac:dyDescent="0.25">
      <c r="B531" s="12" t="s">
        <v>39</v>
      </c>
      <c r="D531" s="12">
        <v>2.5</v>
      </c>
      <c r="E531" s="87" t="s">
        <v>16</v>
      </c>
      <c r="G531" s="57">
        <f t="shared" si="212"/>
        <v>0</v>
      </c>
      <c r="H531" s="49"/>
      <c r="I531" s="69"/>
      <c r="J531" s="57">
        <f t="shared" si="213"/>
        <v>0</v>
      </c>
      <c r="K531" s="49"/>
      <c r="L531" s="57">
        <f t="shared" si="222"/>
        <v>0</v>
      </c>
      <c r="M531" s="223"/>
      <c r="N531" s="85"/>
      <c r="P531" s="34"/>
      <c r="R531" s="34"/>
    </row>
    <row r="532" spans="1:18" x14ac:dyDescent="0.25">
      <c r="B532" s="87" t="s">
        <v>47</v>
      </c>
      <c r="D532" s="87">
        <v>1</v>
      </c>
      <c r="E532" s="87" t="s">
        <v>14</v>
      </c>
      <c r="F532" s="55"/>
      <c r="G532" s="69">
        <f t="shared" si="212"/>
        <v>0</v>
      </c>
      <c r="H532" s="49"/>
      <c r="I532" s="69"/>
      <c r="J532" s="57">
        <f t="shared" si="213"/>
        <v>0</v>
      </c>
      <c r="K532" s="49"/>
      <c r="L532" s="57">
        <f t="shared" si="222"/>
        <v>0</v>
      </c>
      <c r="M532" s="224"/>
      <c r="N532" s="85"/>
      <c r="P532" s="34"/>
      <c r="R532" s="34"/>
    </row>
    <row r="533" spans="1:18" s="12" customFormat="1" x14ac:dyDescent="0.25">
      <c r="A533" s="259" t="s">
        <v>439</v>
      </c>
      <c r="B533" s="12" t="s">
        <v>21</v>
      </c>
      <c r="D533" s="12">
        <v>1</v>
      </c>
      <c r="E533" s="12" t="s">
        <v>15</v>
      </c>
      <c r="F533" s="55"/>
      <c r="G533" s="69">
        <f t="shared" si="212"/>
        <v>0</v>
      </c>
      <c r="H533" s="49"/>
      <c r="I533" s="69"/>
      <c r="J533" s="69">
        <f t="shared" si="213"/>
        <v>0</v>
      </c>
      <c r="K533" s="49"/>
      <c r="L533" s="57">
        <f t="shared" si="222"/>
        <v>0</v>
      </c>
      <c r="M533" s="216"/>
      <c r="N533" s="85"/>
      <c r="P533" s="34"/>
      <c r="R533" s="34"/>
    </row>
    <row r="534" spans="1:18" s="12" customFormat="1" x14ac:dyDescent="0.25">
      <c r="A534" s="259"/>
      <c r="B534" s="12" t="s">
        <v>48</v>
      </c>
      <c r="D534" s="12">
        <v>1</v>
      </c>
      <c r="E534" s="12" t="s">
        <v>14</v>
      </c>
      <c r="F534" s="55"/>
      <c r="G534" s="69">
        <f t="shared" si="212"/>
        <v>0</v>
      </c>
      <c r="H534" s="49"/>
      <c r="I534" s="69"/>
      <c r="J534" s="69">
        <f t="shared" si="213"/>
        <v>0</v>
      </c>
      <c r="K534" s="49"/>
      <c r="L534" s="69">
        <f t="shared" si="222"/>
        <v>0</v>
      </c>
      <c r="M534" s="216"/>
      <c r="N534" s="85"/>
      <c r="P534" s="34"/>
      <c r="R534" s="34"/>
    </row>
    <row r="535" spans="1:18" s="12" customFormat="1" x14ac:dyDescent="0.25">
      <c r="A535" s="259"/>
      <c r="B535" s="12" t="s">
        <v>49</v>
      </c>
      <c r="D535" s="12">
        <v>3</v>
      </c>
      <c r="E535" s="12" t="s">
        <v>31</v>
      </c>
      <c r="F535" s="55"/>
      <c r="G535" s="69"/>
      <c r="H535" s="49"/>
      <c r="J535" s="69">
        <f>SUM(J499:J534)</f>
        <v>0</v>
      </c>
      <c r="K535" s="49"/>
      <c r="L535" s="69">
        <f>J535/100*D535</f>
        <v>0</v>
      </c>
      <c r="M535" s="216"/>
      <c r="N535" s="85"/>
      <c r="P535" s="34"/>
      <c r="R535" s="34"/>
    </row>
    <row r="536" spans="1:18" x14ac:dyDescent="0.25">
      <c r="B536" s="161" t="s">
        <v>290</v>
      </c>
      <c r="C536" s="162"/>
      <c r="D536" s="162"/>
      <c r="E536" s="162"/>
      <c r="F536" s="279"/>
      <c r="G536" s="163"/>
      <c r="H536" s="163"/>
      <c r="I536" s="163"/>
      <c r="J536" s="163"/>
      <c r="K536" s="163"/>
      <c r="L536" s="164"/>
      <c r="M536" s="217">
        <f>SUM(L468:L535)</f>
        <v>0</v>
      </c>
      <c r="N536" s="85"/>
      <c r="P536" s="34"/>
      <c r="R536" s="34"/>
    </row>
    <row r="537" spans="1:18" x14ac:dyDescent="0.25">
      <c r="P537" s="34"/>
      <c r="R537" s="34"/>
    </row>
    <row r="538" spans="1:18" x14ac:dyDescent="0.25">
      <c r="P538" s="34"/>
      <c r="R538" s="34"/>
    </row>
    <row r="539" spans="1:18" x14ac:dyDescent="0.25">
      <c r="P539" s="34"/>
      <c r="R539" s="34"/>
    </row>
    <row r="540" spans="1:18" x14ac:dyDescent="0.25">
      <c r="B540" s="161" t="s">
        <v>259</v>
      </c>
      <c r="C540" s="162"/>
      <c r="D540" s="162"/>
      <c r="E540" s="162"/>
      <c r="F540" s="279"/>
      <c r="G540" s="163"/>
      <c r="H540" s="163"/>
      <c r="I540" s="163"/>
      <c r="J540" s="163"/>
      <c r="K540" s="163"/>
      <c r="L540" s="164"/>
      <c r="M540" s="217">
        <f>SUM(M10:M536)</f>
        <v>0</v>
      </c>
      <c r="N540" s="85"/>
      <c r="P540" s="34"/>
    </row>
  </sheetData>
  <mergeCells count="3">
    <mergeCell ref="B1:F3"/>
    <mergeCell ref="F5:G5"/>
    <mergeCell ref="I5:J5"/>
  </mergeCells>
  <printOptions gridLines="1"/>
  <pageMargins left="0.27559055118110237" right="0.19685039370078741" top="0.78740157480314965" bottom="0.78740157480314965" header="0.31496062992125984" footer="0.31496062992125984"/>
  <pageSetup paperSize="9" scale="92" orientation="landscape" r:id="rId1"/>
  <headerFooter alignWithMargins="0">
    <oddFooter>&amp;C&amp;P/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7</vt:i4>
      </vt:variant>
      <vt:variant>
        <vt:lpstr>Pojmenované oblasti</vt:lpstr>
      </vt:variant>
      <vt:variant>
        <vt:i4>1</vt:i4>
      </vt:variant>
    </vt:vector>
  </HeadingPairs>
  <TitlesOfParts>
    <vt:vector size="8" baseType="lpstr">
      <vt:lpstr>REKAPITULACE</vt:lpstr>
      <vt:lpstr>ELEKTROINST. 1.NP</vt:lpstr>
      <vt:lpstr>ELEKTROINST. 2.NP</vt:lpstr>
      <vt:lpstr>ELEKTROINST. 3.NP </vt:lpstr>
      <vt:lpstr>ELEKTROINST. 4.NP </vt:lpstr>
      <vt:lpstr>ELEKTROINST. 5.NP  </vt:lpstr>
      <vt:lpstr>ROZVODNICE </vt:lpstr>
      <vt:lpstr>REKAPITULACE!Oblast_tisku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2012-04-03T11:19:01Z</cp:lastPrinted>
  <dcterms:created xsi:type="dcterms:W3CDTF">2006-10-17T13:37:20Z</dcterms:created>
  <dcterms:modified xsi:type="dcterms:W3CDTF">2018-05-04T06:06:31Z</dcterms:modified>
</cp:coreProperties>
</file>